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 makepeace\AppData\Local\Micro Focus\Content Manager\Offline Records (WG)\Data ~ Project (FINAL DOCUMENTS)\"/>
    </mc:Choice>
  </mc:AlternateContent>
  <xr:revisionPtr revIDLastSave="0" documentId="13_ncr:1_{C7154CCA-45BF-4FC1-8FAC-3927206D4E7A}" xr6:coauthVersionLast="47" xr6:coauthVersionMax="47" xr10:uidLastSave="{00000000-0000-0000-0000-000000000000}"/>
  <bookViews>
    <workbookView xWindow="-21900" yWindow="-21720" windowWidth="38640" windowHeight="21120" xr2:uid="{D7431CB5-7F2F-4219-838E-D7D7FFED5226}"/>
  </bookViews>
  <sheets>
    <sheet name="Client characteristics" sheetId="1" r:id="rId1"/>
    <sheet name="ATOP - AOD" sheetId="4" r:id="rId2"/>
    <sheet name="Scoring information" sheetId="7" r:id="rId3"/>
    <sheet name="Client drop down categorie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" i="4" l="1"/>
  <c r="AR4" i="4"/>
  <c r="AP4" i="4"/>
  <c r="AL4" i="4"/>
  <c r="AM4" i="4"/>
  <c r="AN4" i="4"/>
  <c r="AO4" i="4"/>
  <c r="AK4" i="4"/>
</calcChain>
</file>

<file path=xl/sharedStrings.xml><?xml version="1.0" encoding="utf-8"?>
<sst xmlns="http://schemas.openxmlformats.org/spreadsheetml/2006/main" count="503" uniqueCount="345">
  <si>
    <t>Description</t>
  </si>
  <si>
    <t>Gender</t>
  </si>
  <si>
    <t>Sex</t>
  </si>
  <si>
    <t>Data type/format</t>
  </si>
  <si>
    <t>Free text</t>
  </si>
  <si>
    <t>What is your/the client’s date of birth?</t>
  </si>
  <si>
    <t>DD-MM-YYYY</t>
  </si>
  <si>
    <t>Drop-down</t>
  </si>
  <si>
    <t>Sex recorded at birth</t>
  </si>
  <si>
    <t xml:space="preserve">Gender identity </t>
  </si>
  <si>
    <t>Sexual orientation</t>
  </si>
  <si>
    <t>Disability</t>
  </si>
  <si>
    <t>Health</t>
  </si>
  <si>
    <t>Country of birth</t>
  </si>
  <si>
    <t>Language spoken at home</t>
  </si>
  <si>
    <t>Residency status</t>
  </si>
  <si>
    <t>Indigenous status</t>
  </si>
  <si>
    <t>Housing</t>
  </si>
  <si>
    <t>Housing status at time of referral</t>
  </si>
  <si>
    <t>Satisfaction with housing arrangements</t>
  </si>
  <si>
    <t>Care arrangements for children</t>
  </si>
  <si>
    <t>Reunification</t>
  </si>
  <si>
    <t>Is client working towards reunification</t>
  </si>
  <si>
    <t>Other carer responsibilities</t>
  </si>
  <si>
    <t>Veteran status</t>
  </si>
  <si>
    <t>Readiness to change assessment - client</t>
  </si>
  <si>
    <t>Child protection orders in place</t>
  </si>
  <si>
    <t>Care responsibilities</t>
  </si>
  <si>
    <t>Cultural and linguistic diversity</t>
  </si>
  <si>
    <t xml:space="preserve">Readiness to change  </t>
  </si>
  <si>
    <t xml:space="preserve">n </t>
  </si>
  <si>
    <t>Client's first name</t>
  </si>
  <si>
    <t>Client's last name</t>
  </si>
  <si>
    <t>Client's unique identifier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</si>
  <si>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</si>
  <si>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</si>
  <si>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</si>
  <si>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</si>
  <si>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</si>
  <si>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</si>
  <si>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</si>
  <si>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</si>
  <si>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</si>
  <si>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</si>
  <si>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</si>
  <si>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</si>
  <si>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</si>
  <si>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</si>
  <si>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</si>
  <si>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</si>
  <si>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</si>
  <si>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</si>
  <si>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</si>
  <si>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</si>
  <si>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</si>
  <si>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Variable name</t>
  </si>
  <si>
    <t xml:space="preserve">(X) Client does not know </t>
  </si>
  <si>
    <t>(R) Client would prefer not to say</t>
  </si>
  <si>
    <t>(99) Not asked</t>
  </si>
  <si>
    <t>Male/ Man/ Boy</t>
  </si>
  <si>
    <t>Female/ Woman/ Girl</t>
  </si>
  <si>
    <t>Non-binary</t>
  </si>
  <si>
    <t>I use another term (please specify)</t>
  </si>
  <si>
    <t>Column62</t>
  </si>
  <si>
    <t>(X) Client does not know</t>
  </si>
  <si>
    <t>Male</t>
  </si>
  <si>
    <t>Client uses another term (please specify)</t>
  </si>
  <si>
    <t>Female</t>
  </si>
  <si>
    <t>Straight (heterosexual)</t>
  </si>
  <si>
    <t>Gay/Lesbian</t>
  </si>
  <si>
    <t>Bisexual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</si>
  <si>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Public Sans Light"/>
      </rPr>
      <t>I prefer another term (please specify)</t>
    </r>
  </si>
  <si>
    <t>Column82</t>
  </si>
  <si>
    <t>Sexual orientation - other</t>
  </si>
  <si>
    <t>Column22</t>
  </si>
  <si>
    <t>Column23</t>
  </si>
  <si>
    <t>Column24</t>
  </si>
  <si>
    <t>Column232</t>
  </si>
  <si>
    <t>Column233</t>
  </si>
  <si>
    <t>Level of difficulty the client has seeing</t>
  </si>
  <si>
    <t>Level of difficulty the client has hearing</t>
  </si>
  <si>
    <t>Level of difficulty the client has walking/climbing steps</t>
  </si>
  <si>
    <t>Level of difficulty the client has remembering/ concentrating</t>
  </si>
  <si>
    <t>Level of difficulty the client has with self-care</t>
  </si>
  <si>
    <t>Level of difficulty the client has with communication</t>
  </si>
  <si>
    <t>No difficulty (1)</t>
  </si>
  <si>
    <t>Some difficulty (2)</t>
  </si>
  <si>
    <t>A lot of difficulty (3)</t>
  </si>
  <si>
    <t>Cannot do at all (4)</t>
  </si>
  <si>
    <t>Column222</t>
  </si>
  <si>
    <t>Overall score on Washington items</t>
  </si>
  <si>
    <t>n</t>
  </si>
  <si>
    <t>Client self-assessed mental health in last 4 weeks</t>
  </si>
  <si>
    <t>Mental health (self-assessment)</t>
  </si>
  <si>
    <t>(X) Don't know  </t>
  </si>
  <si>
    <t>(R) Refused </t>
  </si>
  <si>
    <t>Excellent </t>
  </si>
  <si>
    <t>Very good  </t>
  </si>
  <si>
    <t>Good </t>
  </si>
  <si>
    <t>Fair  </t>
  </si>
  <si>
    <t>Poor </t>
  </si>
  <si>
    <t>Column104</t>
  </si>
  <si>
    <t>Column105</t>
  </si>
  <si>
    <t>Column106</t>
  </si>
  <si>
    <t>Column107</t>
  </si>
  <si>
    <t>Column108</t>
  </si>
  <si>
    <t>Psychological distress - Nervousness</t>
  </si>
  <si>
    <t>Psychological distress -Hopelessness</t>
  </si>
  <si>
    <t>Psychological distress -Restlessness</t>
  </si>
  <si>
    <t>Psychological distress - Depression</t>
  </si>
  <si>
    <t>Psychological distress -Worthlessness</t>
  </si>
  <si>
    <t>Column1042</t>
  </si>
  <si>
    <t>Overall score on the Kessler scale</t>
  </si>
  <si>
    <t>(X) Client is not sure</t>
  </si>
  <si>
    <t xml:space="preserve">(99) Not asked </t>
  </si>
  <si>
    <t>Australia</t>
  </si>
  <si>
    <t>England</t>
  </si>
  <si>
    <t>New Zealand</t>
  </si>
  <si>
    <t>India</t>
  </si>
  <si>
    <t>Philippines</t>
  </si>
  <si>
    <t>Vietnam</t>
  </si>
  <si>
    <t>Italy</t>
  </si>
  <si>
    <t>South Africa</t>
  </si>
  <si>
    <t>Malaysia</t>
  </si>
  <si>
    <t xml:space="preserve">Nepal </t>
  </si>
  <si>
    <t>Other (please specify)</t>
  </si>
  <si>
    <t>English</t>
  </si>
  <si>
    <t>Language other than English (please specify)</t>
  </si>
  <si>
    <t>Australian citizen</t>
  </si>
  <si>
    <t>Permanent resident</t>
  </si>
  <si>
    <t>Permanent visa</t>
  </si>
  <si>
    <t>Temporary visa</t>
  </si>
  <si>
    <t>No</t>
  </si>
  <si>
    <t>Yes – Aboriginal</t>
  </si>
  <si>
    <t>Yes – Torres Strait Islander</t>
  </si>
  <si>
    <t>Yes - Aboriginal and Torres Strait Islander</t>
  </si>
  <si>
    <t>Not stated/Inadequately described</t>
  </si>
  <si>
    <t>Housing status</t>
  </si>
  <si>
    <t>Own home</t>
  </si>
  <si>
    <t>Private rental</t>
  </si>
  <si>
    <t>Rent Housing ACT</t>
  </si>
  <si>
    <t>Homeless/ Sleeping rough/ In a car/ Tent / The street</t>
  </si>
  <si>
    <t>Temporary accommodation/Boarding house/Caravan park</t>
  </si>
  <si>
    <t>Living at a partner’s/relative’s/friend’s house</t>
  </si>
  <si>
    <t>Prison/youth detention/in-patient</t>
  </si>
  <si>
    <t>Housing satisfaction</t>
  </si>
  <si>
    <t>Completely satisfied</t>
  </si>
  <si>
    <t>Somewhat satisfied</t>
  </si>
  <si>
    <t>Neutral</t>
  </si>
  <si>
    <t>Somewhat dissatisfied</t>
  </si>
  <si>
    <t>Completely dissatisfied</t>
  </si>
  <si>
    <t>Number of children. Please also use (X) Client does not know
(R) Refused 
(99) Not asked</t>
  </si>
  <si>
    <t>Country of birth - other</t>
  </si>
  <si>
    <t>Column122</t>
  </si>
  <si>
    <t>Children care arrangements</t>
  </si>
  <si>
    <t>Yes (full-time)</t>
  </si>
  <si>
    <t>Yes (part-time)</t>
  </si>
  <si>
    <t>Yes</t>
  </si>
  <si>
    <t>Readiness - client</t>
  </si>
  <si>
    <t>I have stopped offending</t>
  </si>
  <si>
    <t>I have made a definite decision to try and stop offending</t>
  </si>
  <si>
    <t>I would like to stop offending but I’m not sure if I can</t>
  </si>
  <si>
    <t>I am unlikely to stop offending</t>
  </si>
  <si>
    <t>Column25</t>
  </si>
  <si>
    <t>Column26</t>
  </si>
  <si>
    <t>Column27</t>
  </si>
  <si>
    <t>Column28</t>
  </si>
  <si>
    <t>Column29</t>
  </si>
  <si>
    <t>Column30</t>
  </si>
  <si>
    <t>I think it's important that I change my life</t>
  </si>
  <si>
    <t>I want to change my life</t>
  </si>
  <si>
    <t>I owe it to myself to change</t>
  </si>
  <si>
    <t>I am really working hard to change my life</t>
  </si>
  <si>
    <t>Anyone can talk about change themselves; I’m actually going to do something about it</t>
  </si>
  <si>
    <t>The people who care about me want me to change my life</t>
  </si>
  <si>
    <t>There’s nothing that I really need to change about myself</t>
  </si>
  <si>
    <t>Motivation 1-7</t>
  </si>
  <si>
    <t>Strongly agree</t>
  </si>
  <si>
    <t>Agree</t>
  </si>
  <si>
    <t>Neither agree or disagree</t>
  </si>
  <si>
    <t>Disagree</t>
  </si>
  <si>
    <t>Strongly disagree</t>
  </si>
  <si>
    <t>ATOP</t>
  </si>
  <si>
    <t>Washington Group Short Set on Functioning</t>
  </si>
  <si>
    <t>A client’s disability ‘score’ is calculated by summing responses to the six questions</t>
  </si>
  <si>
    <t>Some difficulty = 2</t>
  </si>
  <si>
    <t>A lot of difficulty = 3</t>
  </si>
  <si>
    <t>Cannot do at all = 4</t>
  </si>
  <si>
    <t>Score range is 6 -24</t>
  </si>
  <si>
    <t>Higher scores indicate higher levels of disability</t>
  </si>
  <si>
    <t>Psychological distress (Kessler-6)</t>
  </si>
  <si>
    <t>Score range = 0 - 24</t>
  </si>
  <si>
    <t>All of the time = 4  </t>
  </si>
  <si>
    <t>Most of the time = 3  </t>
  </si>
  <si>
    <t>Some of the time = 2</t>
  </si>
  <si>
    <t>A little of the time = 1</t>
  </si>
  <si>
    <t>None of the time = 0</t>
  </si>
  <si>
    <t xml:space="preserve">To calculate a client’s level of psychiatric distress using the K6, sum the total of all six questions.  </t>
  </si>
  <si>
    <t>A score of 13 or more is likely to indicate high risk for serious mental illness.</t>
  </si>
  <si>
    <t xml:space="preserve">Kessler - 6 </t>
  </si>
  <si>
    <t>(4) All of the time  </t>
  </si>
  <si>
    <t>(3) Most of the time  </t>
  </si>
  <si>
    <t>(2) Some of the time  </t>
  </si>
  <si>
    <t>(1) A little of the time  </t>
  </si>
  <si>
    <t>(0) None of the time  </t>
  </si>
  <si>
    <t>Supported accommodation (including through NDIS or other service)</t>
  </si>
  <si>
    <t>First_name</t>
  </si>
  <si>
    <t>Last_name</t>
  </si>
  <si>
    <t>ID</t>
  </si>
  <si>
    <t>Alcohol_1</t>
  </si>
  <si>
    <t>Cannabis_1</t>
  </si>
  <si>
    <t>Amph_1</t>
  </si>
  <si>
    <t>Benzo_1</t>
  </si>
  <si>
    <t>Heroin_1</t>
  </si>
  <si>
    <t>Opioids_1</t>
  </si>
  <si>
    <t>Other_1</t>
  </si>
  <si>
    <t>Other_2</t>
  </si>
  <si>
    <t>Other_1_type</t>
  </si>
  <si>
    <t>Other_2_type</t>
  </si>
  <si>
    <t>Alcohol_2</t>
  </si>
  <si>
    <t>Cannabis_2</t>
  </si>
  <si>
    <t>Amph_2</t>
  </si>
  <si>
    <t>Benzo_2</t>
  </si>
  <si>
    <t>Heroin_2</t>
  </si>
  <si>
    <t>Opioids_2</t>
  </si>
  <si>
    <t>Alcohol_3</t>
  </si>
  <si>
    <t>Cannabis_3</t>
  </si>
  <si>
    <t>Amph_3</t>
  </si>
  <si>
    <t>Benzo_3</t>
  </si>
  <si>
    <t>Heroin_3</t>
  </si>
  <si>
    <t>Opioids_3</t>
  </si>
  <si>
    <t>Other_3_type</t>
  </si>
  <si>
    <t>Other_3</t>
  </si>
  <si>
    <t>Alcohol_4</t>
  </si>
  <si>
    <t>Cannabis_4</t>
  </si>
  <si>
    <t>Amph_4</t>
  </si>
  <si>
    <t>Benzo_4</t>
  </si>
  <si>
    <t>Heroin_4</t>
  </si>
  <si>
    <t>Opioids_4</t>
  </si>
  <si>
    <t>Other_4_type</t>
  </si>
  <si>
    <t>Other_4</t>
  </si>
  <si>
    <t>Client's unique ID</t>
  </si>
  <si>
    <t>Alcohol week 1 (most recent)</t>
  </si>
  <si>
    <t>Cannabis week 1 (most recent)</t>
  </si>
  <si>
    <t>Amphetamines week 1 (most recent)</t>
  </si>
  <si>
    <t>Benzodiazepines week 1 (most recent)</t>
  </si>
  <si>
    <t>Heroin week 1 (most recent)</t>
  </si>
  <si>
    <t>Other opioids week 1 (most recent)</t>
  </si>
  <si>
    <t>Other type of substance week 1 (most recent)</t>
  </si>
  <si>
    <t>Other substance frequency week 1 (most recent)</t>
  </si>
  <si>
    <t xml:space="preserve">Alcohol week 2 </t>
  </si>
  <si>
    <t xml:space="preserve">Cannabis week 2 </t>
  </si>
  <si>
    <t xml:space="preserve">Amphetamines week 2 </t>
  </si>
  <si>
    <t xml:space="preserve">Benzodiazepines week 2 </t>
  </si>
  <si>
    <t xml:space="preserve">Heroin week 2 </t>
  </si>
  <si>
    <t xml:space="preserve">Other opioids week 2 </t>
  </si>
  <si>
    <t xml:space="preserve">Other type of substance week 2 </t>
  </si>
  <si>
    <t xml:space="preserve">Other substance frequency week 2 </t>
  </si>
  <si>
    <t xml:space="preserve">Alcohol week 3 </t>
  </si>
  <si>
    <t xml:space="preserve">Cannabis week 3 </t>
  </si>
  <si>
    <t xml:space="preserve">Amphetamines week 3 </t>
  </si>
  <si>
    <t xml:space="preserve">Benzodiazepines week 3 </t>
  </si>
  <si>
    <t xml:space="preserve">Heroin week 3 </t>
  </si>
  <si>
    <t xml:space="preserve">Other opioids week 3 </t>
  </si>
  <si>
    <t xml:space="preserve">Other type of substance week 3 </t>
  </si>
  <si>
    <t xml:space="preserve">Other substance frequency week 3 </t>
  </si>
  <si>
    <t xml:space="preserve">Alcohol week 4 </t>
  </si>
  <si>
    <t xml:space="preserve">Cannabis week 4 </t>
  </si>
  <si>
    <t xml:space="preserve">Amphetamines week 4 </t>
  </si>
  <si>
    <t xml:space="preserve">Benzodiazepines week 4 </t>
  </si>
  <si>
    <t xml:space="preserve">Heroin week 4 </t>
  </si>
  <si>
    <t xml:space="preserve">Other opioids week 4 </t>
  </si>
  <si>
    <t xml:space="preserve">Other type of substance week 4 </t>
  </si>
  <si>
    <t xml:space="preserve">Other substance frequency week 4 </t>
  </si>
  <si>
    <t xml:space="preserve">To calculate a client’s frequency of using drugs and alcohol, sum their responses across the four weeks.  </t>
  </si>
  <si>
    <t>No difficulty = 1</t>
  </si>
  <si>
    <t xml:space="preserve">Other type of substance </t>
  </si>
  <si>
    <t xml:space="preserve">Calculated total </t>
  </si>
  <si>
    <t>Alcohol_42</t>
  </si>
  <si>
    <t>Cannabis_43</t>
  </si>
  <si>
    <t>Amph_44</t>
  </si>
  <si>
    <t>Benzo_45</t>
  </si>
  <si>
    <t>Heroin_46</t>
  </si>
  <si>
    <t>Opioids_47</t>
  </si>
  <si>
    <t>Other_4_type8</t>
  </si>
  <si>
    <t>Other_49</t>
  </si>
  <si>
    <t xml:space="preserve">Data </t>
  </si>
  <si>
    <t xml:space="preserve">TOTAL SCORE
Alcohol </t>
  </si>
  <si>
    <t xml:space="preserve">TOTAL SCORE
Cannabis </t>
  </si>
  <si>
    <t xml:space="preserve">TOTAL SCORE
Amphetamines </t>
  </si>
  <si>
    <t xml:space="preserve">TOTAL SCORE
Benzodiazepines </t>
  </si>
  <si>
    <t xml:space="preserve">TOTAL SCORE
Heroin </t>
  </si>
  <si>
    <t xml:space="preserve">TOTAL SCORE
Other opioids </t>
  </si>
  <si>
    <t xml:space="preserve">TOTAL SCORE
Other substance frequency </t>
  </si>
  <si>
    <t>Score range = 0 - 28</t>
  </si>
  <si>
    <t>Score per week is number of days in the week on which substance was used (0-7 days)</t>
  </si>
  <si>
    <t>Column72</t>
  </si>
  <si>
    <t>Column31</t>
  </si>
  <si>
    <t>Language spoken at home most of the time (if other than English)</t>
  </si>
  <si>
    <t>Language spoken most of the time at home</t>
  </si>
  <si>
    <t>Column152</t>
  </si>
  <si>
    <t>Column153</t>
  </si>
  <si>
    <t>Highest level of education completed</t>
  </si>
  <si>
    <t>Education level</t>
  </si>
  <si>
    <t> No education</t>
  </si>
  <si>
    <t>Postgraduate degree</t>
  </si>
  <si>
    <t>Graduate Diploma/Certificate</t>
  </si>
  <si>
    <t>Bachelor degree</t>
  </si>
  <si>
    <t>Advanced Diploma/Associate Degree/Diploma</t>
  </si>
  <si>
    <t>VET Certificate (I-IV)</t>
  </si>
  <si>
    <t>Secondary School Certificate (Year 12)</t>
  </si>
  <si>
    <t>Some secondary school (Year 7-10)</t>
  </si>
  <si>
    <t>Primary school</t>
  </si>
  <si>
    <t>Current enrolment in education/training program</t>
  </si>
  <si>
    <t>Education enrolment</t>
  </si>
  <si>
    <t>Yes – postgraduate tertiary program</t>
  </si>
  <si>
    <t>Yes – undergraduate tertiary program</t>
  </si>
  <si>
    <t>Yes – vocational education or training (VET) course </t>
  </si>
  <si>
    <t>Yes – another type of apprentice or traineeship</t>
  </si>
  <si>
    <t>Column1522</t>
  </si>
  <si>
    <t>Column1523</t>
  </si>
  <si>
    <t>Column1524</t>
  </si>
  <si>
    <t>Column1525</t>
  </si>
  <si>
    <t>Currently in paid work</t>
  </si>
  <si>
    <t xml:space="preserve">Number of hours working a week </t>
  </si>
  <si>
    <t>Under-employed</t>
  </si>
  <si>
    <t>Stability of current job</t>
  </si>
  <si>
    <t>Column15222</t>
  </si>
  <si>
    <t>Job satisfaction</t>
  </si>
  <si>
    <t>N</t>
  </si>
  <si>
    <t>Under-employment</t>
  </si>
  <si>
    <t>No, I’m happy with my current hours</t>
  </si>
  <si>
    <t xml:space="preserve">Yes, I want a lot more hours </t>
  </si>
  <si>
    <t xml:space="preserve">I want a few more hours </t>
  </si>
  <si>
    <t>Job stability</t>
  </si>
  <si>
    <t>I don’t have a job right now</t>
  </si>
  <si>
    <t xml:space="preserve">Very stable – I expect to stay in this job long-term </t>
  </si>
  <si>
    <t xml:space="preserve">Somewhat stable – I am not sure how long I can keep this job </t>
  </si>
  <si>
    <t xml:space="preserve">Unstable – I could lose this job soon </t>
  </si>
  <si>
    <t>Very good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</si>
  <si>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Public Sans Light"/>
      </rPr>
      <t>Very bad</t>
    </r>
  </si>
  <si>
    <t>Bad</t>
  </si>
  <si>
    <t>OK</t>
  </si>
  <si>
    <t>Good</t>
  </si>
  <si>
    <t>Client uses another term to describe sex (please specify)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</si>
</sst>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Public Sans Light"/>
    </font>
    <font>
      <sz val="10"/>
      <color theme="1"/>
      <name val="Public Sans"/>
    </font>
    <font>
      <sz val="7"/>
      <color theme="1"/>
      <name val="Times New Roman"/>
      <family val="1"/>
    </font>
    <font>
      <sz val="8"/>
      <name val="Aptos Narrow"/>
      <family val="2"/>
      <scheme val="minor"/>
    </font>
    <font>
      <sz val="10"/>
      <color theme="1"/>
      <name val="Public Sans Light"/>
      <family val="1"/>
    </font>
    <font>
      <b/>
      <sz val="10"/>
      <color theme="1"/>
      <name val="Public Sans Light"/>
    </font>
    <font>
      <i/>
      <sz val="11"/>
      <color theme="1"/>
      <name val="Aptos Narrow"/>
      <family val="2"/>
      <scheme val="minor"/>
    </font>
    <font>
      <i/>
      <sz val="10"/>
      <color theme="1"/>
      <name val="Public Sans Light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0" fillId="2" borderId="0" xfId="0" applyFill="1" applyAlignment="1">
      <alignment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0" fontId="0" fillId="2" borderId="7" xfId="0" applyFill="1" applyBorder="1" applyAlignment="1">
      <alignment wrapText="1"/>
    </xf>
    <xf numFmtId="164" fontId="2" fillId="0" borderId="6" xfId="0" applyNumberFormat="1" applyFont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0" xfId="0" applyFont="1"/>
    <xf numFmtId="0" fontId="7" fillId="0" borderId="0" xfId="0" applyFont="1" applyAlignment="1">
      <alignment vertical="top"/>
    </xf>
    <xf numFmtId="164" fontId="9" fillId="0" borderId="6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9" fillId="0" borderId="5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2" fillId="0" borderId="0" xfId="0" applyFont="1" applyAlignment="1">
      <alignment horizontal="left" vertical="center" indent="1"/>
    </xf>
    <xf numFmtId="0" fontId="8" fillId="0" borderId="2" xfId="0" applyFont="1" applyBorder="1" applyAlignment="1">
      <alignment wrapText="1"/>
    </xf>
    <xf numFmtId="1" fontId="0" fillId="0" borderId="2" xfId="0" applyNumberFormat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9" fillId="0" borderId="2" xfId="0" applyFont="1" applyBorder="1" applyAlignment="1">
      <alignment wrapText="1"/>
    </xf>
  </cellXfs>
  <cellStyles count="1">
    <cellStyle name="Normal" xfId="0" builtinId="0"/>
  </cellStyles>
  <dxfs count="108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4" formatCode="[$-F800]dddd\,\ mmmm\ dd\,\ yyyy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</dxf>
    <dxf>
      <border outline="0">
        <right style="thin">
          <color indexed="64"/>
        </right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</border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numFmt numFmtId="164" formatCode="[$-F800]dddd\,\ mmmm\ dd\,\ yyyy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vertical/>
      </border>
    </dxf>
    <dxf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734673-3627-4EA6-BE37-BDB2EE0A237D}" name="Table1" displayName="Table1" ref="A1:BD1048576" totalsRowShown="0" headerRowDxfId="107" dataDxfId="106">
  <autoFilter ref="A1:BD1048576" xr:uid="{23734673-3627-4EA6-BE37-BDB2EE0A23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</autoFilter>
  <tableColumns count="56">
    <tableColumn id="1" xr3:uid="{D7DFA979-7C2F-45FE-AF2D-0D1993A99E15}" name="Column1" dataDxfId="105"/>
    <tableColumn id="2" xr3:uid="{439DBAA9-C818-49D9-8724-589B3F5370DC}" name="Column2" dataDxfId="104"/>
    <tableColumn id="3" xr3:uid="{878ECBB6-7BCD-480B-A1CB-E61AA81D0A71}" name="Column3" dataDxfId="103"/>
    <tableColumn id="4" xr3:uid="{3044123A-7533-41C2-9313-E4CCE8C73C27}" name="Column4" dataDxfId="102"/>
    <tableColumn id="5" xr3:uid="{9B2C5FBF-5F72-4BEC-B3FA-9142E366FE91}" name="Column5" dataDxfId="101"/>
    <tableColumn id="6" xr3:uid="{6B08D785-E398-4EEE-95A2-ECC7BD685C3D}" name="Column6" dataDxfId="100"/>
    <tableColumn id="27" xr3:uid="{496A79EA-CFF1-444F-ADA7-4550AE2DD05F}" name="Column62" dataDxfId="99"/>
    <tableColumn id="7" xr3:uid="{46D3843A-D6D7-45A1-9304-04E5186C2D82}" name="Column7" dataDxfId="98"/>
    <tableColumn id="11" xr3:uid="{1E186A0A-B770-4F40-B8CC-BB4B6013B37D}" name="Column72" dataDxfId="97"/>
    <tableColumn id="8" xr3:uid="{E8AC0827-D182-4F9A-BE35-99CE68B115E6}" name="Column8" dataDxfId="96"/>
    <tableColumn id="28" xr3:uid="{5D67E0F2-D7C4-4DA6-A30E-B1F577FF3F73}" name="Column82" dataDxfId="95"/>
    <tableColumn id="9" xr3:uid="{180EA95C-E94E-44B7-B009-0A2E369DD008}" name="Health" dataDxfId="94"/>
    <tableColumn id="31" xr3:uid="{A8F33D85-641A-4AA8-8DDC-EC8F0294C483}" name="Column24" dataDxfId="93"/>
    <tableColumn id="30" xr3:uid="{FFC1D183-24CC-454E-9574-6A0D28327350}" name="Column23" dataDxfId="92"/>
    <tableColumn id="33" xr3:uid="{E772DA16-5102-4D5E-9C4C-20BE147306B5}" name="Column233" dataDxfId="91"/>
    <tableColumn id="32" xr3:uid="{11E8EB2E-892D-43AA-B782-75A241FD3880}" name="Column232" dataDxfId="90"/>
    <tableColumn id="29" xr3:uid="{A1B49B67-B4D5-49D8-8B6A-769914FBCCAF}" name="Column22" dataDxfId="89"/>
    <tableColumn id="34" xr3:uid="{372D5752-C95A-4307-8B43-6B792D01F776}" name="Column222" dataDxfId="88"/>
    <tableColumn id="10" xr3:uid="{FB5E0FD2-A045-4C75-BAA8-1F22BCC3EF64}" name="Column9" dataDxfId="87"/>
    <tableColumn id="41" xr3:uid="{0F3FBE07-B1E6-4E25-830E-F195003036BC}" name="Column108" dataDxfId="86"/>
    <tableColumn id="40" xr3:uid="{FB445017-8EEC-436D-9BB5-33A2B7264E2D}" name="Column107" dataDxfId="85"/>
    <tableColumn id="39" xr3:uid="{ED638420-54C9-4893-A642-F9B6EC888C5E}" name="Column106" dataDxfId="84"/>
    <tableColumn id="38" xr3:uid="{61D0B23B-9F93-45CF-A2B1-8435AD6388F4}" name="Column105" dataDxfId="83"/>
    <tableColumn id="37" xr3:uid="{95E47344-25EF-4021-B0C6-532DC097E960}" name="Column104" dataDxfId="82"/>
    <tableColumn id="42" xr3:uid="{11FC0781-B1E3-482A-80B2-4EEE7F5E7223}" name="Column1042" dataDxfId="81"/>
    <tableColumn id="13" xr3:uid="{8A39DDC9-B2E1-4828-B100-3AE7AC33904D}" name="Cultural and linguistic diversity" dataDxfId="80"/>
    <tableColumn id="50" xr3:uid="{A0346869-7B93-4009-AD41-5030942BA3E2}" name="Column10" dataDxfId="79"/>
    <tableColumn id="14" xr3:uid="{B1B9D449-DA5D-4825-977B-82A263693CC5}" name="Column12" dataDxfId="78"/>
    <tableColumn id="51" xr3:uid="{203BCDCD-9CAB-4EDC-A264-3F29E3379D90}" name="Column122" dataDxfId="77"/>
    <tableColumn id="15" xr3:uid="{6DD20C32-588C-43D0-9BEA-BE3F526CD58C}" name="Column13" dataDxfId="76"/>
    <tableColumn id="16" xr3:uid="{08AB2C3F-B0EB-448E-8ED5-7FC75A2FEDEE}" name="Column14" dataDxfId="75"/>
    <tableColumn id="17" xr3:uid="{3E0EF566-4099-450F-89EB-D86FBEA575FC}" name="Housing" dataDxfId="74"/>
    <tableColumn id="12" xr3:uid="{AE6EB6D3-B894-4B39-B404-1B9C4BCA3B63}" name="Column31" dataDxfId="73"/>
    <tableColumn id="18" xr3:uid="{1ED5400E-A6F7-48E6-BF42-B9034F1E0D6B}" name="Column15" dataDxfId="72"/>
    <tableColumn id="36" xr3:uid="{6175795B-2B7C-46BA-9786-F91CC6808F0D}" name="Column153" dataDxfId="71"/>
    <tableColumn id="35" xr3:uid="{B8B6EEBA-DB8C-467F-8DDB-D9499942EE46}" name="Column152" dataDxfId="70"/>
    <tableColumn id="46" xr3:uid="{6E4E2D31-1FA9-40CA-B5D2-95E1B75A6D4B}" name="Column1525" dataDxfId="69"/>
    <tableColumn id="45" xr3:uid="{E082E12E-AC49-4CCB-9961-C402796975BC}" name="Column1524" dataDxfId="68"/>
    <tableColumn id="44" xr3:uid="{F201A89B-D8D6-40CE-AC49-B6B16793BB55}" name="Column1523" dataDxfId="67"/>
    <tableColumn id="43" xr3:uid="{2E4AE048-D227-4A92-AE32-8CF239D20384}" name="Column1522" dataDxfId="66"/>
    <tableColumn id="47" xr3:uid="{0D273BC4-3521-4EC7-A0C0-4A65339A67BF}" name="Column15222" dataDxfId="65"/>
    <tableColumn id="19" xr3:uid="{7A73E1DE-7C63-4F8C-9F3D-B27DBB932AAD}" name="Care responsibilities" dataDxfId="64"/>
    <tableColumn id="20" xr3:uid="{13861F41-A669-4813-B1E6-1ED169270C8A}" name="Column16" dataDxfId="63"/>
    <tableColumn id="21" xr3:uid="{EDDCCC46-077C-48CC-B359-E8E532780995}" name="Column17" dataDxfId="62"/>
    <tableColumn id="22" xr3:uid="{32FB2A18-C1FC-4086-B4A9-814F139DD992}" name="Column18" dataDxfId="61"/>
    <tableColumn id="23" xr3:uid="{567BFE3D-9053-43E3-83E7-4FA66593AE68}" name="Column19" dataDxfId="60"/>
    <tableColumn id="24" xr3:uid="{E130BDEE-BD63-4AC5-8270-792A3C18D3F9}" name="Column20" dataDxfId="59"/>
    <tableColumn id="25" xr3:uid="{F27DB3D1-59BB-401C-AC15-E735DFEE63FC}" name="Readiness to change  " dataDxfId="58"/>
    <tableColumn id="58" xr3:uid="{99528897-FC6F-4E38-BD76-8E1ECFC17A4C}" name="Column30" dataDxfId="57"/>
    <tableColumn id="57" xr3:uid="{C49DDBF0-3676-4980-8DEF-AA21E6511326}" name="Column29" dataDxfId="56"/>
    <tableColumn id="56" xr3:uid="{0D2BE9A6-C92A-4EC6-8660-38F9BDCD85FB}" name="Column28" dataDxfId="55"/>
    <tableColumn id="55" xr3:uid="{CE8E5EA8-72FB-4FEE-BAB2-98A32B3A583C}" name="Column27" dataDxfId="54"/>
    <tableColumn id="54" xr3:uid="{B33D45AB-18E7-4B77-8A86-01CF6CE536E1}" name="Column26" dataDxfId="53"/>
    <tableColumn id="53" xr3:uid="{2E039140-D5DD-4749-8F0D-104246DB78EC}" name="Column25" dataDxfId="52"/>
    <tableColumn id="52" xr3:uid="{9A8E6738-0C60-474D-A2E7-59E1242CF0E2}" name="Column11" dataDxfId="51"/>
    <tableColumn id="26" xr3:uid="{ECDF9D65-D513-4BF6-997E-7DA68D17DD46}" name="Column21" dataDxfId="50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05DBD66-FE1C-4EBB-B157-E4B86A3ADEAA}" name="Table3" displayName="Table3" ref="J1:AR1048576" totalsRowShown="0" headerRowDxfId="49" dataDxfId="48" tableBorderDxfId="47">
  <autoFilter ref="J1:AR1048576" xr:uid="{A05DBD66-FE1C-4EBB-B157-E4B86A3ADEAA}"/>
  <tableColumns count="35">
    <tableColumn id="1" xr3:uid="{46404071-2E08-401C-AF35-245F911C453A}" name="Opioids_1" dataDxfId="46"/>
    <tableColumn id="2" xr3:uid="{6A9B3F3A-1271-4606-A4F4-E2E806387C34}" name="Other_1_type" dataDxfId="45"/>
    <tableColumn id="3" xr3:uid="{6944F261-4D9D-4903-B8F0-5EBED5DB7766}" name="Other_1" dataDxfId="44"/>
    <tableColumn id="4" xr3:uid="{B3DA88D0-6565-4CFF-B3E8-7A3D93B0A8F6}" name="Alcohol_2" dataDxfId="43"/>
    <tableColumn id="5" xr3:uid="{A2F25EFE-4405-46F0-84C4-F81404A46E27}" name="Cannabis_2" dataDxfId="42"/>
    <tableColumn id="6" xr3:uid="{DDE5635D-4429-4728-BBAD-F1741AEB607F}" name="Amph_2" dataDxfId="41"/>
    <tableColumn id="7" xr3:uid="{C238DF4D-C837-4164-9519-2229BB9C0C0B}" name="Benzo_2" dataDxfId="40"/>
    <tableColumn id="8" xr3:uid="{385E2C4B-C0DB-43F1-94C6-4FB5A534BAE0}" name="Heroin_2" dataDxfId="39"/>
    <tableColumn id="9" xr3:uid="{840A16EB-502F-4DB3-87B4-6DA656F6AB2E}" name="Opioids_2" dataDxfId="38"/>
    <tableColumn id="10" xr3:uid="{C028BEFF-FCBF-45CE-A95C-89D87F1E75CC}" name="Other_2_type" dataDxfId="37"/>
    <tableColumn id="11" xr3:uid="{81A81940-3F92-425C-9E91-C4DBF7A7FBBC}" name="Other_2" dataDxfId="36"/>
    <tableColumn id="12" xr3:uid="{730C4712-911C-4352-9A03-05B6D03B8FF6}" name="Alcohol_3" dataDxfId="35"/>
    <tableColumn id="13" xr3:uid="{6D9AE5DB-366C-468A-9603-7C03324C9326}" name="Cannabis_3" dataDxfId="34"/>
    <tableColumn id="14" xr3:uid="{E04073EE-E86F-4213-B291-94966A20F18F}" name="Amph_3" dataDxfId="33"/>
    <tableColumn id="15" xr3:uid="{CBA2CDD0-B199-497D-8356-E3D9FB26D5F4}" name="Benzo_3" dataDxfId="32"/>
    <tableColumn id="16" xr3:uid="{A78A2B8D-2762-4186-9305-F9FF09009837}" name="Heroin_3" dataDxfId="31"/>
    <tableColumn id="17" xr3:uid="{7BCA8A70-8297-4B0D-BC5C-DDDD15D42E3E}" name="Opioids_3" dataDxfId="30"/>
    <tableColumn id="18" xr3:uid="{CE1C4771-3621-42B9-877D-4902C1CB4A78}" name="Other_3_type" dataDxfId="29"/>
    <tableColumn id="19" xr3:uid="{CA87B3A3-4053-4FB9-9D10-3C40284F69B5}" name="Other_3" dataDxfId="28"/>
    <tableColumn id="20" xr3:uid="{5E3FDB60-8E55-4CD9-BC10-720BC21CEAAD}" name="Alcohol_4" dataDxfId="27"/>
    <tableColumn id="21" xr3:uid="{1EB2A447-6F7D-47B6-8E7B-F913F0B661F4}" name="Cannabis_4" dataDxfId="26"/>
    <tableColumn id="22" xr3:uid="{6DB0CA28-F9F6-4614-959F-C903696A1F0D}" name="Amph_4" dataDxfId="25"/>
    <tableColumn id="23" xr3:uid="{123D1C97-AB8C-4856-9D98-928E43A49C46}" name="Benzo_4" dataDxfId="24"/>
    <tableColumn id="24" xr3:uid="{844F4CAA-B4CE-4BB1-82C7-BA4409993AA5}" name="Heroin_4" dataDxfId="23"/>
    <tableColumn id="25" xr3:uid="{9713907A-E278-4C94-8A35-81102607F2F9}" name="Opioids_4" dataDxfId="22"/>
    <tableColumn id="26" xr3:uid="{94CACFA7-83D3-447B-B0FE-0184082FBC5B}" name="Other_4_type" dataDxfId="21"/>
    <tableColumn id="27" xr3:uid="{9E4627C9-CA1C-45FA-AF85-69A2F48E94A7}" name="Other_4" dataDxfId="20"/>
    <tableColumn id="28" xr3:uid="{7ED29393-E9CA-4034-8814-42902FD84898}" name="Alcohol_42" dataDxfId="19"/>
    <tableColumn id="29" xr3:uid="{632CCD65-CAAB-4838-AE18-1A781C4B8556}" name="Cannabis_43" dataDxfId="18"/>
    <tableColumn id="30" xr3:uid="{C3DFC953-75B3-4554-841F-E47127B02628}" name="Amph_44" dataDxfId="17"/>
    <tableColumn id="31" xr3:uid="{F2EBCD5B-68DD-40D4-AA6A-1D4870292225}" name="Benzo_45" dataDxfId="16"/>
    <tableColumn id="32" xr3:uid="{A2BECEBB-6311-4797-A9BD-6836B94556DA}" name="Heroin_46" dataDxfId="15"/>
    <tableColumn id="33" xr3:uid="{C9F9E257-A6D7-4A4F-BFB5-931A87572435}" name="Opioids_47" dataDxfId="14"/>
    <tableColumn id="34" xr3:uid="{72DE6E79-2EB7-4EF0-AAA5-57987EE91C0D}" name="Other_4_type8" dataDxfId="13"/>
    <tableColumn id="35" xr3:uid="{46EC625F-D344-4660-9BE1-E2B689196FB9}" name="Other_49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3A67153-CDB5-4EF7-AA98-55F6CE002150}" name="Table4" displayName="Table4" ref="A1:I1048576" totalsRowShown="0" headerRowDxfId="11" dataDxfId="10" tableBorderDxfId="9">
  <tableColumns count="9">
    <tableColumn id="1" xr3:uid="{27D54411-75D3-4AFB-B2B9-34E73192EDAE}" name="Variable name" dataDxfId="8"/>
    <tableColumn id="2" xr3:uid="{210DE33E-EDF6-4796-9591-C725B703F0D2}" name="First_name" dataDxfId="7"/>
    <tableColumn id="3" xr3:uid="{8B5E7419-C5B3-42DD-9111-4A1F65AFF954}" name="Last_name" dataDxfId="6"/>
    <tableColumn id="4" xr3:uid="{2C1CA608-F972-42BA-A41F-1AF5C5B323CF}" name="ID" dataDxfId="5"/>
    <tableColumn id="5" xr3:uid="{711FEA4C-081D-4D04-BD83-EDB529DFAF2F}" name="Alcohol_1" dataDxfId="4"/>
    <tableColumn id="6" xr3:uid="{2C0CE86F-D7EB-4445-84D9-FC6DF30C5590}" name="Cannabis_1" dataDxfId="3"/>
    <tableColumn id="7" xr3:uid="{035833BD-47D9-44BD-BD0D-68051AB80D6B}" name="Amph_1" dataDxfId="2"/>
    <tableColumn id="8" xr3:uid="{3D3E37B7-7735-4517-98EB-CC3CAEE4DB84}" name="Benzo_1" dataDxfId="1"/>
    <tableColumn id="9" xr3:uid="{2FFD6AAE-8FC4-4CAD-A7E9-DB1802810479}" name="Heroin_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E479-74A6-438D-85B1-1522C7C5B1A3}">
  <dimension ref="A1:BD4"/>
  <sheetViews>
    <sheetView tabSelected="1" workbookViewId="0">
      <pane ySplit="4" topLeftCell="A6" activePane="bottomLeft" state="frozen"/>
      <selection pane="bottomLeft" activeCell="D15" sqref="D15"/>
    </sheetView>
  </sheetViews>
  <sheetFormatPr defaultColWidth="18.54296875" defaultRowHeight="14.5"/>
  <cols>
    <col min="1" max="1" width="18.54296875" style="5"/>
    <col min="2" max="2" width="18.54296875" style="11"/>
    <col min="3" max="4" width="18.54296875" style="12"/>
    <col min="5" max="5" width="18.54296875" style="13"/>
    <col min="6" max="25" width="18.54296875" style="12"/>
    <col min="26" max="27" width="28.81640625" style="12" customWidth="1"/>
    <col min="28" max="33" width="18.54296875" style="12"/>
    <col min="34" max="41" width="22.81640625" style="12" customWidth="1"/>
    <col min="42" max="42" width="20.1796875" style="12" customWidth="1"/>
    <col min="43" max="47" width="18.54296875" style="12"/>
    <col min="48" max="55" width="21" style="12" customWidth="1"/>
    <col min="56" max="56" width="18.54296875" style="12"/>
    <col min="57" max="16384" width="18.54296875" style="3"/>
  </cols>
  <sheetData>
    <row r="1" spans="1:56" hidden="1">
      <c r="A1" s="5" t="s">
        <v>34</v>
      </c>
      <c r="B1" s="11" t="s">
        <v>35</v>
      </c>
      <c r="C1" s="12" t="s">
        <v>36</v>
      </c>
      <c r="D1" s="12" t="s">
        <v>37</v>
      </c>
      <c r="E1" s="13" t="s">
        <v>38</v>
      </c>
      <c r="F1" s="12" t="s">
        <v>39</v>
      </c>
      <c r="G1" s="12" t="s">
        <v>63</v>
      </c>
      <c r="H1" s="12" t="s">
        <v>40</v>
      </c>
      <c r="I1" s="12" t="s">
        <v>296</v>
      </c>
      <c r="J1" s="12" t="s">
        <v>41</v>
      </c>
      <c r="K1" s="12" t="s">
        <v>72</v>
      </c>
      <c r="L1" s="14" t="s">
        <v>12</v>
      </c>
      <c r="M1" s="14" t="s">
        <v>76</v>
      </c>
      <c r="N1" s="14" t="s">
        <v>75</v>
      </c>
      <c r="O1" s="14" t="s">
        <v>78</v>
      </c>
      <c r="P1" s="14" t="s">
        <v>77</v>
      </c>
      <c r="Q1" s="14" t="s">
        <v>74</v>
      </c>
      <c r="R1" s="14" t="s">
        <v>89</v>
      </c>
      <c r="S1" s="14" t="s">
        <v>42</v>
      </c>
      <c r="T1" s="14" t="s">
        <v>105</v>
      </c>
      <c r="U1" s="14" t="s">
        <v>104</v>
      </c>
      <c r="V1" s="14" t="s">
        <v>103</v>
      </c>
      <c r="W1" s="14" t="s">
        <v>102</v>
      </c>
      <c r="X1" s="14" t="s">
        <v>101</v>
      </c>
      <c r="Y1" s="14" t="s">
        <v>111</v>
      </c>
      <c r="Z1" s="14" t="s">
        <v>28</v>
      </c>
      <c r="AA1" s="14" t="s">
        <v>43</v>
      </c>
      <c r="AB1" s="14" t="s">
        <v>45</v>
      </c>
      <c r="AC1" s="14" t="s">
        <v>153</v>
      </c>
      <c r="AD1" s="14" t="s">
        <v>46</v>
      </c>
      <c r="AE1" s="12" t="s">
        <v>47</v>
      </c>
      <c r="AF1" s="14" t="s">
        <v>17</v>
      </c>
      <c r="AG1" s="14" t="s">
        <v>297</v>
      </c>
      <c r="AH1" s="14" t="s">
        <v>48</v>
      </c>
      <c r="AI1" s="14" t="s">
        <v>301</v>
      </c>
      <c r="AJ1" s="14" t="s">
        <v>300</v>
      </c>
      <c r="AK1" s="14" t="s">
        <v>322</v>
      </c>
      <c r="AL1" s="14" t="s">
        <v>321</v>
      </c>
      <c r="AM1" s="14" t="s">
        <v>320</v>
      </c>
      <c r="AN1" s="14" t="s">
        <v>319</v>
      </c>
      <c r="AO1" s="14" t="s">
        <v>327</v>
      </c>
      <c r="AP1" s="14" t="s">
        <v>27</v>
      </c>
      <c r="AQ1" s="14" t="s">
        <v>49</v>
      </c>
      <c r="AR1" s="14" t="s">
        <v>50</v>
      </c>
      <c r="AS1" s="14" t="s">
        <v>51</v>
      </c>
      <c r="AT1" s="14" t="s">
        <v>52</v>
      </c>
      <c r="AU1" s="12" t="s">
        <v>53</v>
      </c>
      <c r="AV1" s="14" t="s">
        <v>29</v>
      </c>
      <c r="AW1" s="14" t="s">
        <v>168</v>
      </c>
      <c r="AX1" s="14" t="s">
        <v>167</v>
      </c>
      <c r="AY1" s="14" t="s">
        <v>166</v>
      </c>
      <c r="AZ1" s="14" t="s">
        <v>165</v>
      </c>
      <c r="BA1" s="14" t="s">
        <v>164</v>
      </c>
      <c r="BB1" s="14" t="s">
        <v>163</v>
      </c>
      <c r="BC1" s="14" t="s">
        <v>44</v>
      </c>
      <c r="BD1" s="14" t="s">
        <v>54</v>
      </c>
    </row>
    <row r="2" spans="1:56" ht="15" thickBot="1"/>
    <row r="3" spans="1:56" s="27" customFormat="1" ht="73" thickBot="1">
      <c r="A3" s="23" t="s">
        <v>0</v>
      </c>
      <c r="B3" s="24" t="s">
        <v>31</v>
      </c>
      <c r="C3" s="25" t="s">
        <v>32</v>
      </c>
      <c r="D3" s="25" t="s">
        <v>33</v>
      </c>
      <c r="E3" s="30" t="s">
        <v>5</v>
      </c>
      <c r="F3" s="26" t="s">
        <v>9</v>
      </c>
      <c r="G3" s="26" t="s">
        <v>66</v>
      </c>
      <c r="H3" s="26" t="s">
        <v>8</v>
      </c>
      <c r="I3" s="26" t="s">
        <v>344</v>
      </c>
      <c r="J3" s="26" t="s">
        <v>10</v>
      </c>
      <c r="K3" s="26" t="s">
        <v>73</v>
      </c>
      <c r="L3" s="25" t="s">
        <v>79</v>
      </c>
      <c r="M3" s="25" t="s">
        <v>80</v>
      </c>
      <c r="N3" s="25" t="s">
        <v>81</v>
      </c>
      <c r="O3" s="25" t="s">
        <v>82</v>
      </c>
      <c r="P3" s="25" t="s">
        <v>83</v>
      </c>
      <c r="Q3" s="25" t="s">
        <v>84</v>
      </c>
      <c r="R3" s="25" t="s">
        <v>90</v>
      </c>
      <c r="S3" s="25" t="s">
        <v>92</v>
      </c>
      <c r="T3" s="25" t="s">
        <v>106</v>
      </c>
      <c r="U3" s="25" t="s">
        <v>107</v>
      </c>
      <c r="V3" s="25" t="s">
        <v>108</v>
      </c>
      <c r="W3" s="25" t="s">
        <v>109</v>
      </c>
      <c r="X3" s="25" t="s">
        <v>110</v>
      </c>
      <c r="Y3" s="25" t="s">
        <v>112</v>
      </c>
      <c r="Z3" s="25" t="s">
        <v>13</v>
      </c>
      <c r="AA3" s="25" t="s">
        <v>152</v>
      </c>
      <c r="AB3" s="25" t="s">
        <v>299</v>
      </c>
      <c r="AC3" s="25" t="s">
        <v>298</v>
      </c>
      <c r="AD3" s="25" t="s">
        <v>15</v>
      </c>
      <c r="AE3" s="25" t="s">
        <v>16</v>
      </c>
      <c r="AF3" s="25" t="s">
        <v>18</v>
      </c>
      <c r="AG3" s="25" t="s">
        <v>125</v>
      </c>
      <c r="AH3" s="25" t="s">
        <v>19</v>
      </c>
      <c r="AI3" s="25" t="s">
        <v>302</v>
      </c>
      <c r="AJ3" s="25" t="s">
        <v>313</v>
      </c>
      <c r="AK3" s="25" t="s">
        <v>323</v>
      </c>
      <c r="AL3" s="25" t="s">
        <v>324</v>
      </c>
      <c r="AM3" s="25" t="s">
        <v>325</v>
      </c>
      <c r="AN3" s="25" t="s">
        <v>326</v>
      </c>
      <c r="AO3" s="25" t="s">
        <v>328</v>
      </c>
      <c r="AP3" s="25" t="s">
        <v>151</v>
      </c>
      <c r="AQ3" s="25" t="s">
        <v>20</v>
      </c>
      <c r="AR3" s="25" t="s">
        <v>26</v>
      </c>
      <c r="AS3" s="25" t="s">
        <v>22</v>
      </c>
      <c r="AT3" s="25" t="s">
        <v>23</v>
      </c>
      <c r="AU3" s="25" t="s">
        <v>24</v>
      </c>
      <c r="AV3" s="25" t="s">
        <v>25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5"/>
    </row>
    <row r="4" spans="1:56" s="20" customFormat="1" ht="15" thickBot="1">
      <c r="A4" s="21" t="s">
        <v>3</v>
      </c>
      <c r="B4" s="18" t="s">
        <v>4</v>
      </c>
      <c r="C4" s="19" t="s">
        <v>4</v>
      </c>
      <c r="D4" s="19" t="s">
        <v>4</v>
      </c>
      <c r="E4" s="22" t="s">
        <v>6</v>
      </c>
      <c r="F4" s="19" t="s">
        <v>7</v>
      </c>
      <c r="G4" s="19" t="s">
        <v>4</v>
      </c>
      <c r="H4" s="19" t="s">
        <v>7</v>
      </c>
      <c r="I4" s="19" t="s">
        <v>4</v>
      </c>
      <c r="J4" s="19" t="s">
        <v>7</v>
      </c>
      <c r="K4" s="19" t="s">
        <v>4</v>
      </c>
      <c r="L4" s="19" t="s">
        <v>7</v>
      </c>
      <c r="M4" s="19" t="s">
        <v>7</v>
      </c>
      <c r="N4" s="19" t="s">
        <v>7</v>
      </c>
      <c r="O4" s="19" t="s">
        <v>7</v>
      </c>
      <c r="P4" s="19" t="s">
        <v>7</v>
      </c>
      <c r="Q4" s="19" t="s">
        <v>7</v>
      </c>
      <c r="R4" s="19" t="s">
        <v>91</v>
      </c>
      <c r="S4" s="19" t="s">
        <v>7</v>
      </c>
      <c r="T4" s="19" t="s">
        <v>7</v>
      </c>
      <c r="U4" s="19" t="s">
        <v>7</v>
      </c>
      <c r="V4" s="19" t="s">
        <v>7</v>
      </c>
      <c r="W4" s="19" t="s">
        <v>7</v>
      </c>
      <c r="X4" s="19" t="s">
        <v>7</v>
      </c>
      <c r="Y4" s="19" t="s">
        <v>91</v>
      </c>
      <c r="Z4" s="19" t="s">
        <v>7</v>
      </c>
      <c r="AA4" s="19" t="s">
        <v>4</v>
      </c>
      <c r="AB4" s="19" t="s">
        <v>7</v>
      </c>
      <c r="AC4" s="19" t="s">
        <v>4</v>
      </c>
      <c r="AD4" s="19" t="s">
        <v>7</v>
      </c>
      <c r="AE4" s="19" t="s">
        <v>7</v>
      </c>
      <c r="AF4" s="19" t="s">
        <v>7</v>
      </c>
      <c r="AG4" s="19" t="s">
        <v>4</v>
      </c>
      <c r="AH4" s="19" t="s">
        <v>7</v>
      </c>
      <c r="AI4" s="19" t="s">
        <v>7</v>
      </c>
      <c r="AJ4" s="19" t="s">
        <v>7</v>
      </c>
      <c r="AK4" s="19" t="s">
        <v>7</v>
      </c>
      <c r="AL4" s="19" t="s">
        <v>329</v>
      </c>
      <c r="AM4" s="19" t="s">
        <v>7</v>
      </c>
      <c r="AN4" s="19" t="s">
        <v>7</v>
      </c>
      <c r="AO4" s="19" t="s">
        <v>7</v>
      </c>
      <c r="AP4" s="19" t="s">
        <v>30</v>
      </c>
      <c r="AQ4" s="19" t="s">
        <v>7</v>
      </c>
      <c r="AR4" s="19" t="s">
        <v>7</v>
      </c>
      <c r="AS4" s="19" t="s">
        <v>7</v>
      </c>
      <c r="AT4" s="19" t="s">
        <v>7</v>
      </c>
      <c r="AU4" s="19" t="s">
        <v>7</v>
      </c>
      <c r="AV4" s="19" t="s">
        <v>7</v>
      </c>
      <c r="AW4" s="19" t="s">
        <v>7</v>
      </c>
      <c r="AX4" s="19" t="s">
        <v>7</v>
      </c>
      <c r="AY4" s="19" t="s">
        <v>7</v>
      </c>
      <c r="AZ4" s="19" t="s">
        <v>7</v>
      </c>
      <c r="BA4" s="19" t="s">
        <v>7</v>
      </c>
      <c r="BB4" s="19" t="s">
        <v>7</v>
      </c>
      <c r="BC4" s="19" t="s">
        <v>7</v>
      </c>
      <c r="BD4" s="19"/>
    </row>
  </sheetData>
  <phoneticPr fontId="5" type="noConversion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 xr:uid="{86FFBC59-30D2-4099-B1F0-77C05A6615B3}">
          <x14:formula1>
            <xm:f>'Client drop down categories'!$A$2:$A$8</xm:f>
          </x14:formula1>
          <xm:sqref>F5:F1048576</xm:sqref>
        </x14:dataValidation>
        <x14:dataValidation type="list" allowBlank="1" showInputMessage="1" showErrorMessage="1" xr:uid="{D84A86C6-6E96-45AE-9BA7-1061B756B095}">
          <x14:formula1>
            <xm:f>'Client drop down categories'!$A$11:$A$16</xm:f>
          </x14:formula1>
          <xm:sqref>H5:H1048576</xm:sqref>
        </x14:dataValidation>
        <x14:dataValidation type="list" allowBlank="1" showInputMessage="1" showErrorMessage="1" xr:uid="{3A2061F4-76EB-40EB-A075-FA507B7902C3}">
          <x14:formula1>
            <xm:f>'Client drop down categories'!$A$19:$A$25</xm:f>
          </x14:formula1>
          <xm:sqref>J5:J1048576</xm:sqref>
        </x14:dataValidation>
        <x14:dataValidation type="list" allowBlank="1" showInputMessage="1" showErrorMessage="1" xr:uid="{D893A2F5-FD20-43EB-940F-25CD4DD920BE}">
          <x14:formula1>
            <xm:f>'Client drop down categories'!$A$28:$A$31</xm:f>
          </x14:formula1>
          <xm:sqref>L5:Q1048576</xm:sqref>
        </x14:dataValidation>
        <x14:dataValidation type="list" allowBlank="1" showInputMessage="1" showErrorMessage="1" xr:uid="{D8C3FD28-156F-401A-8DAC-979F93BB0C24}">
          <x14:formula1>
            <xm:f>'Client drop down categories'!$A$34:$A$41</xm:f>
          </x14:formula1>
          <xm:sqref>S5:S1048576</xm:sqref>
        </x14:dataValidation>
        <x14:dataValidation type="list" allowBlank="1" showInputMessage="1" showErrorMessage="1" xr:uid="{70E2B04C-583E-4441-9F9F-E0B329225233}">
          <x14:formula1>
            <xm:f>'Client drop down categories'!$A$44:$A$51</xm:f>
          </x14:formula1>
          <xm:sqref>T5:X1048576</xm:sqref>
        </x14:dataValidation>
        <x14:dataValidation type="list" allowBlank="1" showInputMessage="1" showErrorMessage="1" xr:uid="{3E8F3E84-4E0C-49E1-B7AE-2BEC2C0C762A}">
          <x14:formula1>
            <xm:f>'Client drop down categories'!$F$2:$F$15</xm:f>
          </x14:formula1>
          <xm:sqref>Z5:Z1048576</xm:sqref>
        </x14:dataValidation>
        <x14:dataValidation type="list" allowBlank="1" showInputMessage="1" showErrorMessage="1" xr:uid="{4CC7F480-1DC1-49AC-90D4-448D208DB4EC}">
          <x14:formula1>
            <xm:f>'Client drop down categories'!$F$18:$F$22</xm:f>
          </x14:formula1>
          <xm:sqref>AB5:AB1048576</xm:sqref>
        </x14:dataValidation>
        <x14:dataValidation type="list" allowBlank="1" showInputMessage="1" showErrorMessage="1" xr:uid="{8592FEC6-0A28-4BCC-BC7A-A7070EE97C68}">
          <x14:formula1>
            <xm:f>'Client drop down categories'!$F$25:$F$31</xm:f>
          </x14:formula1>
          <xm:sqref>AD5:AD1048576</xm:sqref>
        </x14:dataValidation>
        <x14:dataValidation type="list" allowBlank="1" showInputMessage="1" showErrorMessage="1" xr:uid="{3C2F36C9-4F4F-46F4-A2F3-CE993048371E}">
          <x14:formula1>
            <xm:f>'Client drop down categories'!$F$34:$F$38</xm:f>
          </x14:formula1>
          <xm:sqref>AE5:AE1048576</xm:sqref>
        </x14:dataValidation>
        <x14:dataValidation type="list" allowBlank="1" showInputMessage="1" showErrorMessage="1" xr:uid="{7C7D7AB1-8CB7-44DE-99C1-E1BF8DCD7F7D}">
          <x14:formula1>
            <xm:f>'Client drop down categories'!$J$2:$J$9</xm:f>
          </x14:formula1>
          <xm:sqref>AH5:AH1048576</xm:sqref>
        </x14:dataValidation>
        <x14:dataValidation type="list" allowBlank="1" showInputMessage="1" showErrorMessage="1" xr:uid="{0C168E66-673B-4FC6-B2EC-AD8DEB897204}">
          <x14:formula1>
            <xm:f>'Client drop down categories'!$J$13:$J$18</xm:f>
          </x14:formula1>
          <xm:sqref>AQ5:AQ1048576</xm:sqref>
        </x14:dataValidation>
        <x14:dataValidation type="list" allowBlank="1" showInputMessage="1" showErrorMessage="1" xr:uid="{8E14512C-0247-4C2D-B172-EED8D71B597E}">
          <x14:formula1>
            <xm:f>'Client drop down categories'!$J$23:$J$27</xm:f>
          </x14:formula1>
          <xm:sqref>AR5:AT1048576 AK1:AK2 AK5:AK1048576</xm:sqref>
        </x14:dataValidation>
        <x14:dataValidation type="list" allowBlank="1" showInputMessage="1" showErrorMessage="1" xr:uid="{0D5869B3-BE6A-4B40-A35C-8E78515EA2BF}">
          <x14:formula1>
            <xm:f>'Client drop down categories'!$J$50:$J$54</xm:f>
          </x14:formula1>
          <xm:sqref>AU5:AU1048576</xm:sqref>
        </x14:dataValidation>
        <x14:dataValidation type="list" allowBlank="1" showInputMessage="1" showErrorMessage="1" xr:uid="{8E234107-3B25-4135-B792-F95339C3CAF1}">
          <x14:formula1>
            <xm:f>'Client drop down categories'!$N$2:$N$8</xm:f>
          </x14:formula1>
          <xm:sqref>AV5:AV1048576</xm:sqref>
        </x14:dataValidation>
        <x14:dataValidation type="list" allowBlank="1" showInputMessage="1" showErrorMessage="1" xr:uid="{E1739001-CFBF-4AC7-AED7-A36D71A9EE9D}">
          <x14:formula1>
            <xm:f>'Client drop down categories'!$N$13:$N$20</xm:f>
          </x14:formula1>
          <xm:sqref>AW5:BC1048576</xm:sqref>
        </x14:dataValidation>
        <x14:dataValidation type="list" allowBlank="1" showInputMessage="1" showErrorMessage="1" xr:uid="{4EEB9073-49E6-4F66-B25D-3ADE1F2BEEB8}">
          <x14:formula1>
            <xm:f>'Client drop down categories'!$F$44:$F$55</xm:f>
          </x14:formula1>
          <xm:sqref>AF5:AF1048576</xm:sqref>
        </x14:dataValidation>
        <x14:dataValidation type="list" allowBlank="1" showInputMessage="1" showErrorMessage="1" xr:uid="{6F098CCF-54A5-476F-8E70-B028A700B782}">
          <x14:formula1>
            <xm:f>'Client drop down categories'!$G$2:$G$10</xm:f>
          </x14:formula1>
          <xm:sqref>AI1:AI2 AI5:AI1048576</xm:sqref>
        </x14:dataValidation>
        <x14:dataValidation type="list" allowBlank="1" showInputMessage="1" showErrorMessage="1" xr:uid="{4391D22A-E948-4640-8045-110536DD435E}">
          <x14:formula1>
            <xm:f>'Client drop down categories'!$G$13:$G$17</xm:f>
          </x14:formula1>
          <xm:sqref>AL5:AL1048576 AJ5:AJ1048576 AJ1:AJ2 AL1:AL2</xm:sqref>
        </x14:dataValidation>
        <x14:dataValidation type="list" allowBlank="1" showInputMessage="1" showErrorMessage="1" xr:uid="{A25FD98F-91D9-469D-8684-8FCBAD613373}">
          <x14:formula1>
            <xm:f>'Client drop down categories'!$G$20:$G$22</xm:f>
          </x14:formula1>
          <xm:sqref>AM1:AM2 AM5:AM1048576</xm:sqref>
        </x14:dataValidation>
        <x14:dataValidation type="list" allowBlank="1" showInputMessage="1" showErrorMessage="1" xr:uid="{D2BF4146-EDD9-4EC3-85E9-FF0F7F97B501}">
          <x14:formula1>
            <xm:f>'Client drop down categories'!$G$25:$G$28</xm:f>
          </x14:formula1>
          <xm:sqref>AN1:AN2 AN5:AN1048576</xm:sqref>
        </x14:dataValidation>
        <x14:dataValidation type="list" allowBlank="1" showInputMessage="1" showErrorMessage="1" xr:uid="{C3A28A76-A18B-4896-9499-DA064C291440}">
          <x14:formula1>
            <xm:f>'Client drop down categories'!$G$31:$G$35</xm:f>
          </x14:formula1>
          <xm:sqref>AO1:AO2 AO5:AO1048576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9CD3-535F-4635-AEE5-ACB63F871A7B}">
  <dimension ref="A1:AU4"/>
  <sheetViews>
    <sheetView workbookViewId="0">
      <selection activeCell="C12" sqref="C12"/>
    </sheetView>
  </sheetViews>
  <sheetFormatPr defaultColWidth="18.54296875" defaultRowHeight="14.5"/>
  <cols>
    <col min="1" max="1" width="18.54296875" style="5"/>
    <col min="2" max="2" width="18.54296875" style="11"/>
    <col min="3" max="3" width="18.54296875" style="12"/>
    <col min="4" max="4" width="13.81640625" style="12" customWidth="1"/>
    <col min="5" max="5" width="16.453125" style="13" customWidth="1"/>
    <col min="6" max="8" width="16.453125" style="12" customWidth="1"/>
    <col min="9" max="9" width="16.453125" style="16" customWidth="1"/>
    <col min="10" max="10" width="16.453125" style="11" customWidth="1"/>
    <col min="11" max="35" width="16.453125" style="12" customWidth="1"/>
    <col min="36" max="36" width="16.453125" style="16" customWidth="1"/>
    <col min="37" max="42" width="16" style="12" customWidth="1"/>
    <col min="43" max="43" width="16" style="12" hidden="1" customWidth="1"/>
    <col min="44" max="44" width="16" style="12" customWidth="1"/>
    <col min="45" max="46" width="21" style="12" customWidth="1"/>
    <col min="47" max="47" width="18.54296875" style="12"/>
    <col min="48" max="16384" width="18.54296875" style="3"/>
  </cols>
  <sheetData>
    <row r="1" spans="1:47" ht="15" thickBot="1">
      <c r="A1" s="5" t="s">
        <v>55</v>
      </c>
      <c r="B1" s="11" t="s">
        <v>206</v>
      </c>
      <c r="C1" s="12" t="s">
        <v>207</v>
      </c>
      <c r="D1" s="12" t="s">
        <v>208</v>
      </c>
      <c r="E1" s="13" t="s">
        <v>209</v>
      </c>
      <c r="F1" s="12" t="s">
        <v>210</v>
      </c>
      <c r="G1" s="12" t="s">
        <v>211</v>
      </c>
      <c r="H1" s="12" t="s">
        <v>212</v>
      </c>
      <c r="I1" s="16" t="s">
        <v>213</v>
      </c>
      <c r="J1" s="11" t="s">
        <v>214</v>
      </c>
      <c r="K1" s="14" t="s">
        <v>217</v>
      </c>
      <c r="L1" s="14" t="s">
        <v>215</v>
      </c>
      <c r="M1" s="14" t="s">
        <v>219</v>
      </c>
      <c r="N1" s="14" t="s">
        <v>220</v>
      </c>
      <c r="O1" s="14" t="s">
        <v>221</v>
      </c>
      <c r="P1" s="14" t="s">
        <v>222</v>
      </c>
      <c r="Q1" s="14" t="s">
        <v>223</v>
      </c>
      <c r="R1" s="14" t="s">
        <v>224</v>
      </c>
      <c r="S1" s="14" t="s">
        <v>218</v>
      </c>
      <c r="T1" s="14" t="s">
        <v>216</v>
      </c>
      <c r="U1" s="14" t="s">
        <v>225</v>
      </c>
      <c r="V1" s="14" t="s">
        <v>226</v>
      </c>
      <c r="W1" s="14" t="s">
        <v>227</v>
      </c>
      <c r="X1" s="14" t="s">
        <v>228</v>
      </c>
      <c r="Y1" s="14" t="s">
        <v>229</v>
      </c>
      <c r="Z1" s="14" t="s">
        <v>230</v>
      </c>
      <c r="AA1" s="14" t="s">
        <v>231</v>
      </c>
      <c r="AB1" s="14" t="s">
        <v>232</v>
      </c>
      <c r="AC1" s="14" t="s">
        <v>233</v>
      </c>
      <c r="AD1" s="12" t="s">
        <v>234</v>
      </c>
      <c r="AE1" s="14" t="s">
        <v>235</v>
      </c>
      <c r="AF1" s="14" t="s">
        <v>236</v>
      </c>
      <c r="AG1" s="14" t="s">
        <v>237</v>
      </c>
      <c r="AH1" s="14" t="s">
        <v>238</v>
      </c>
      <c r="AI1" s="14" t="s">
        <v>239</v>
      </c>
      <c r="AJ1" s="15" t="s">
        <v>240</v>
      </c>
      <c r="AK1" s="14" t="s">
        <v>278</v>
      </c>
      <c r="AL1" s="12" t="s">
        <v>279</v>
      </c>
      <c r="AM1" s="14" t="s">
        <v>280</v>
      </c>
      <c r="AN1" s="14" t="s">
        <v>281</v>
      </c>
      <c r="AO1" s="14" t="s">
        <v>282</v>
      </c>
      <c r="AP1" s="14" t="s">
        <v>283</v>
      </c>
      <c r="AQ1" s="14" t="s">
        <v>284</v>
      </c>
      <c r="AR1" s="15" t="s">
        <v>285</v>
      </c>
      <c r="AS1" s="14"/>
      <c r="AT1" s="14"/>
      <c r="AU1" s="14"/>
    </row>
    <row r="2" spans="1:47" ht="44" thickBot="1">
      <c r="A2" s="39" t="s">
        <v>0</v>
      </c>
      <c r="B2" s="11" t="s">
        <v>31</v>
      </c>
      <c r="C2" s="12" t="s">
        <v>32</v>
      </c>
      <c r="D2" s="12" t="s">
        <v>241</v>
      </c>
      <c r="E2" s="13" t="s">
        <v>242</v>
      </c>
      <c r="F2" s="12" t="s">
        <v>243</v>
      </c>
      <c r="G2" s="12" t="s">
        <v>244</v>
      </c>
      <c r="H2" s="12" t="s">
        <v>245</v>
      </c>
      <c r="I2" s="16" t="s">
        <v>246</v>
      </c>
      <c r="J2" s="11" t="s">
        <v>247</v>
      </c>
      <c r="K2" s="17" t="s">
        <v>248</v>
      </c>
      <c r="L2" s="17" t="s">
        <v>249</v>
      </c>
      <c r="M2" s="17" t="s">
        <v>250</v>
      </c>
      <c r="N2" s="17" t="s">
        <v>251</v>
      </c>
      <c r="O2" s="17" t="s">
        <v>252</v>
      </c>
      <c r="P2" s="17" t="s">
        <v>253</v>
      </c>
      <c r="Q2" s="17" t="s">
        <v>254</v>
      </c>
      <c r="R2" s="12" t="s">
        <v>255</v>
      </c>
      <c r="S2" s="12" t="s">
        <v>256</v>
      </c>
      <c r="T2" s="12" t="s">
        <v>257</v>
      </c>
      <c r="U2" s="12" t="s">
        <v>258</v>
      </c>
      <c r="V2" s="12" t="s">
        <v>259</v>
      </c>
      <c r="W2" s="12" t="s">
        <v>260</v>
      </c>
      <c r="X2" s="12" t="s">
        <v>261</v>
      </c>
      <c r="Y2" s="12" t="s">
        <v>262</v>
      </c>
      <c r="Z2" s="12" t="s">
        <v>263</v>
      </c>
      <c r="AA2" s="12" t="s">
        <v>264</v>
      </c>
      <c r="AB2" s="12" t="s">
        <v>265</v>
      </c>
      <c r="AC2" s="12" t="s">
        <v>266</v>
      </c>
      <c r="AD2" s="12" t="s">
        <v>267</v>
      </c>
      <c r="AE2" s="12" t="s">
        <v>268</v>
      </c>
      <c r="AF2" s="12" t="s">
        <v>269</v>
      </c>
      <c r="AG2" s="12" t="s">
        <v>270</v>
      </c>
      <c r="AH2" s="12" t="s">
        <v>271</v>
      </c>
      <c r="AI2" s="12" t="s">
        <v>272</v>
      </c>
      <c r="AJ2" s="16" t="s">
        <v>273</v>
      </c>
      <c r="AK2" s="38" t="s">
        <v>287</v>
      </c>
      <c r="AL2" s="38" t="s">
        <v>288</v>
      </c>
      <c r="AM2" s="38" t="s">
        <v>289</v>
      </c>
      <c r="AN2" s="38" t="s">
        <v>290</v>
      </c>
      <c r="AO2" s="38" t="s">
        <v>291</v>
      </c>
      <c r="AP2" s="38" t="s">
        <v>292</v>
      </c>
      <c r="AQ2" s="38" t="s">
        <v>276</v>
      </c>
      <c r="AR2" s="38" t="s">
        <v>293</v>
      </c>
    </row>
    <row r="3" spans="1:47" s="40" customFormat="1" ht="15" thickBot="1">
      <c r="A3" s="21" t="s">
        <v>3</v>
      </c>
      <c r="B3" s="24" t="s">
        <v>4</v>
      </c>
      <c r="C3" s="25" t="s">
        <v>4</v>
      </c>
      <c r="D3" s="25" t="s">
        <v>4</v>
      </c>
      <c r="E3" s="30" t="s">
        <v>7</v>
      </c>
      <c r="F3" s="26" t="s">
        <v>7</v>
      </c>
      <c r="G3" s="26" t="s">
        <v>7</v>
      </c>
      <c r="H3" s="26" t="s">
        <v>7</v>
      </c>
      <c r="I3" s="34" t="s">
        <v>7</v>
      </c>
      <c r="J3" s="32" t="s">
        <v>7</v>
      </c>
      <c r="K3" s="25" t="s">
        <v>4</v>
      </c>
      <c r="L3" s="25" t="s">
        <v>7</v>
      </c>
      <c r="M3" s="25" t="s">
        <v>7</v>
      </c>
      <c r="N3" s="25" t="s">
        <v>7</v>
      </c>
      <c r="O3" s="25" t="s">
        <v>7</v>
      </c>
      <c r="P3" s="25" t="s">
        <v>7</v>
      </c>
      <c r="Q3" s="25" t="s">
        <v>7</v>
      </c>
      <c r="R3" s="25" t="s">
        <v>7</v>
      </c>
      <c r="S3" s="25" t="s">
        <v>4</v>
      </c>
      <c r="T3" s="25" t="s">
        <v>7</v>
      </c>
      <c r="U3" s="25" t="s">
        <v>7</v>
      </c>
      <c r="V3" s="25" t="s">
        <v>7</v>
      </c>
      <c r="W3" s="25" t="s">
        <v>7</v>
      </c>
      <c r="X3" s="25" t="s">
        <v>7</v>
      </c>
      <c r="Y3" s="25" t="s">
        <v>7</v>
      </c>
      <c r="Z3" s="25" t="s">
        <v>7</v>
      </c>
      <c r="AA3" s="25" t="s">
        <v>4</v>
      </c>
      <c r="AB3" s="25" t="s">
        <v>7</v>
      </c>
      <c r="AC3" s="25" t="s">
        <v>7</v>
      </c>
      <c r="AD3" s="25" t="s">
        <v>7</v>
      </c>
      <c r="AE3" s="25" t="s">
        <v>7</v>
      </c>
      <c r="AF3" s="25" t="s">
        <v>7</v>
      </c>
      <c r="AG3" s="25" t="s">
        <v>7</v>
      </c>
      <c r="AH3" s="25" t="s">
        <v>7</v>
      </c>
      <c r="AI3" s="25" t="s">
        <v>4</v>
      </c>
      <c r="AJ3" s="33" t="s">
        <v>7</v>
      </c>
      <c r="AK3" s="25" t="s">
        <v>277</v>
      </c>
      <c r="AL3" s="25" t="s">
        <v>277</v>
      </c>
      <c r="AM3" s="25" t="s">
        <v>277</v>
      </c>
      <c r="AN3" s="25" t="s">
        <v>277</v>
      </c>
      <c r="AO3" s="25" t="s">
        <v>277</v>
      </c>
      <c r="AP3" s="25" t="s">
        <v>277</v>
      </c>
      <c r="AQ3" s="25" t="s">
        <v>277</v>
      </c>
      <c r="AR3" s="25" t="s">
        <v>277</v>
      </c>
      <c r="AS3" s="41"/>
      <c r="AT3" s="41"/>
      <c r="AU3" s="36"/>
    </row>
    <row r="4" spans="1:47">
      <c r="A4" s="5" t="s">
        <v>286</v>
      </c>
      <c r="AK4" s="37">
        <f>Table4[[#This Row],[Alcohol_1]]+Table3[[#This Row],[Alcohol_2]]+Table3[[#This Row],[Alcohol_3]]+Table3[[#This Row],[Alcohol_4]]</f>
        <v>0</v>
      </c>
      <c r="AL4" s="37">
        <f>Table4[[#This Row],[Cannabis_1]]+Table3[[#This Row],[Cannabis_2]]+Table3[[#This Row],[Cannabis_3]]+Table3[[#This Row],[Cannabis_4]]</f>
        <v>0</v>
      </c>
      <c r="AM4" s="37">
        <f>Table4[[#This Row],[Amph_1]]+Table3[[#This Row],[Amph_2]]+Table3[[#This Row],[Amph_3]]+Table3[[#This Row],[Amph_4]]</f>
        <v>0</v>
      </c>
      <c r="AN4" s="37">
        <f>Table4[[#This Row],[Benzo_1]]+Table3[[#This Row],[Benzo_2]]+Table3[[#This Row],[Benzo_3]]+Table3[[#This Row],[Benzo_4]]</f>
        <v>0</v>
      </c>
      <c r="AO4" s="37">
        <f>Table4[[#This Row],[Heroin_1]]+Table3[[#This Row],[Heroin_2]]+Table3[[#This Row],[Heroin_3]]+Table3[[#This Row],[Heroin_4]]</f>
        <v>0</v>
      </c>
      <c r="AP4" s="37">
        <f>Table3[[#This Row],[Opioids_1]]+Table3[[#This Row],[Opioids_2]]+Table3[[#This Row],[Opioids_3]]+Table3[[#This Row],[Opioids_4]]</f>
        <v>0</v>
      </c>
      <c r="AQ4" s="37">
        <f>Table3[[#This Row],[Other_1_type]]+Table3[[#This Row],[Other_2_type]]+Table3[[#This Row],[Other_3_type]]+Table3[[#This Row],[Other_4_type]]</f>
        <v>0</v>
      </c>
      <c r="AR4" s="37">
        <f>Table3[[#This Row],[Other_1]]+Table3[[#This Row],[Other_2]]+Table3[[#This Row],[Other_3]]+Table3[[#This Row],[Other_4]]</f>
        <v>0</v>
      </c>
    </row>
  </sheetData>
  <phoneticPr fontId="5" type="noConversion"/>
  <dataValidations count="1">
    <dataValidation type="whole" allowBlank="1" showInputMessage="1" showErrorMessage="1" sqref="AK4:AR1048576" xr:uid="{2BC9F611-4E29-488B-AA14-2D869B9BD2A1}">
      <formula1>0</formula1>
      <formula2>28</formula2>
    </dataValidation>
  </dataValidations>
  <pageMargins left="0.7" right="0.7" top="0.75" bottom="0.75" header="0.3" footer="0.3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00ACEB-7023-4B23-A9DB-9C79BB80E32B}">
          <x14:formula1>
            <xm:f>'Client drop down categories'!$J$58:$J$65</xm:f>
          </x14:formula1>
          <xm:sqref>E1:J1048576 AR1 AK1:AP1 AJ1:AJ1048576 AB1:AH1048576 T1:Z1048576 L1:R1048576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EF3E-49E3-49BD-A98D-D9E480264377}">
  <dimension ref="A1:A25"/>
  <sheetViews>
    <sheetView workbookViewId="0">
      <selection activeCell="A25" sqref="A25"/>
    </sheetView>
  </sheetViews>
  <sheetFormatPr defaultRowHeight="14.5"/>
  <cols>
    <col min="1" max="1" width="77.1796875" style="3" customWidth="1"/>
  </cols>
  <sheetData>
    <row r="1" spans="1:1">
      <c r="A1" s="31" t="s">
        <v>183</v>
      </c>
    </row>
    <row r="2" spans="1:1">
      <c r="A2" s="3" t="s">
        <v>184</v>
      </c>
    </row>
    <row r="3" spans="1:1">
      <c r="A3" s="35" t="s">
        <v>275</v>
      </c>
    </row>
    <row r="4" spans="1:1">
      <c r="A4" s="35" t="s">
        <v>185</v>
      </c>
    </row>
    <row r="5" spans="1:1">
      <c r="A5" s="35" t="s">
        <v>186</v>
      </c>
    </row>
    <row r="6" spans="1:1">
      <c r="A6" s="35" t="s">
        <v>187</v>
      </c>
    </row>
    <row r="7" spans="1:1">
      <c r="A7" s="3" t="s">
        <v>188</v>
      </c>
    </row>
    <row r="8" spans="1:1">
      <c r="A8" s="3" t="s">
        <v>189</v>
      </c>
    </row>
    <row r="11" spans="1:1">
      <c r="A11" s="3" t="s">
        <v>199</v>
      </c>
    </row>
    <row r="12" spans="1:1">
      <c r="A12" s="1" t="s">
        <v>197</v>
      </c>
    </row>
    <row r="13" spans="1:1">
      <c r="A13" s="35" t="s">
        <v>192</v>
      </c>
    </row>
    <row r="14" spans="1:1">
      <c r="A14" s="35" t="s">
        <v>193</v>
      </c>
    </row>
    <row r="15" spans="1:1">
      <c r="A15" s="35" t="s">
        <v>194</v>
      </c>
    </row>
    <row r="16" spans="1:1">
      <c r="A16" s="35" t="s">
        <v>195</v>
      </c>
    </row>
    <row r="17" spans="1:1">
      <c r="A17" s="35" t="s">
        <v>196</v>
      </c>
    </row>
    <row r="18" spans="1:1">
      <c r="A18" s="3" t="s">
        <v>191</v>
      </c>
    </row>
    <row r="19" spans="1:1">
      <c r="A19" s="3" t="s">
        <v>198</v>
      </c>
    </row>
    <row r="22" spans="1:1">
      <c r="A22" s="3" t="s">
        <v>182</v>
      </c>
    </row>
    <row r="23" spans="1:1">
      <c r="A23" s="3" t="s">
        <v>295</v>
      </c>
    </row>
    <row r="24" spans="1:1" ht="29">
      <c r="A24" s="3" t="s">
        <v>274</v>
      </c>
    </row>
    <row r="25" spans="1:1">
      <c r="A25" s="3" t="s">
        <v>294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A899-CA87-48F5-B385-176D0BE170F2}">
  <dimension ref="A1:N65"/>
  <sheetViews>
    <sheetView workbookViewId="0">
      <selection activeCell="F52" sqref="F52"/>
    </sheetView>
  </sheetViews>
  <sheetFormatPr defaultRowHeight="14.5"/>
  <cols>
    <col min="6" max="6" width="60.26953125" bestFit="1" customWidth="1"/>
    <col min="7" max="7" width="47" bestFit="1" customWidth="1"/>
  </cols>
  <sheetData>
    <row r="1" spans="1:14">
      <c r="A1" s="28" t="s">
        <v>1</v>
      </c>
      <c r="F1" s="28" t="s">
        <v>13</v>
      </c>
      <c r="G1" s="28" t="s">
        <v>303</v>
      </c>
      <c r="J1" s="28" t="s">
        <v>145</v>
      </c>
      <c r="N1" s="28" t="s">
        <v>158</v>
      </c>
    </row>
    <row r="2" spans="1:14">
      <c r="A2" s="6" t="s">
        <v>59</v>
      </c>
      <c r="F2" s="6" t="s">
        <v>115</v>
      </c>
      <c r="G2" s="6" t="s">
        <v>305</v>
      </c>
      <c r="J2" s="6" t="s">
        <v>146</v>
      </c>
      <c r="N2" s="6" t="s">
        <v>159</v>
      </c>
    </row>
    <row r="3" spans="1:14">
      <c r="A3" s="6" t="s">
        <v>60</v>
      </c>
      <c r="F3" s="6" t="s">
        <v>116</v>
      </c>
      <c r="G3" s="6" t="s">
        <v>306</v>
      </c>
      <c r="J3" s="6" t="s">
        <v>147</v>
      </c>
      <c r="N3" s="6" t="s">
        <v>160</v>
      </c>
    </row>
    <row r="4" spans="1:14">
      <c r="A4" s="6" t="s">
        <v>61</v>
      </c>
      <c r="F4" s="6" t="s">
        <v>117</v>
      </c>
      <c r="G4" s="6" t="s">
        <v>307</v>
      </c>
      <c r="J4" s="6" t="s">
        <v>148</v>
      </c>
      <c r="N4" s="6" t="s">
        <v>161</v>
      </c>
    </row>
    <row r="5" spans="1:14">
      <c r="A5" s="6" t="s">
        <v>62</v>
      </c>
      <c r="F5" s="6" t="s">
        <v>118</v>
      </c>
      <c r="G5" s="6" t="s">
        <v>308</v>
      </c>
      <c r="J5" s="6" t="s">
        <v>149</v>
      </c>
      <c r="N5" s="6" t="s">
        <v>162</v>
      </c>
    </row>
    <row r="6" spans="1:14">
      <c r="A6" s="1" t="s">
        <v>56</v>
      </c>
      <c r="F6" s="6" t="s">
        <v>119</v>
      </c>
      <c r="G6" s="6" t="s">
        <v>309</v>
      </c>
      <c r="J6" s="6" t="s">
        <v>150</v>
      </c>
      <c r="N6" s="6" t="s">
        <v>64</v>
      </c>
    </row>
    <row r="7" spans="1:14">
      <c r="A7" s="1" t="s">
        <v>57</v>
      </c>
      <c r="F7" s="6" t="s">
        <v>120</v>
      </c>
      <c r="G7" s="6" t="s">
        <v>310</v>
      </c>
      <c r="J7" s="6" t="s">
        <v>64</v>
      </c>
      <c r="N7" s="6" t="s">
        <v>95</v>
      </c>
    </row>
    <row r="8" spans="1:14">
      <c r="A8" s="2" t="s">
        <v>58</v>
      </c>
      <c r="F8" s="6" t="s">
        <v>121</v>
      </c>
      <c r="G8" s="6" t="s">
        <v>311</v>
      </c>
      <c r="J8" s="6" t="s">
        <v>95</v>
      </c>
      <c r="N8" s="4" t="s">
        <v>58</v>
      </c>
    </row>
    <row r="9" spans="1:14">
      <c r="F9" s="6" t="s">
        <v>122</v>
      </c>
      <c r="G9" s="6" t="s">
        <v>312</v>
      </c>
      <c r="J9" s="6" t="s">
        <v>58</v>
      </c>
    </row>
    <row r="10" spans="1:14">
      <c r="A10" s="28" t="s">
        <v>2</v>
      </c>
      <c r="F10" s="6" t="s">
        <v>123</v>
      </c>
      <c r="G10" s="2" t="s">
        <v>304</v>
      </c>
    </row>
    <row r="11" spans="1:14">
      <c r="A11" s="6" t="s">
        <v>65</v>
      </c>
      <c r="F11" s="6" t="s">
        <v>124</v>
      </c>
    </row>
    <row r="12" spans="1:14">
      <c r="A12" s="6" t="s">
        <v>67</v>
      </c>
      <c r="F12" s="6" t="s">
        <v>125</v>
      </c>
      <c r="G12" s="29" t="s">
        <v>314</v>
      </c>
      <c r="J12" s="29" t="s">
        <v>154</v>
      </c>
      <c r="N12" s="28" t="s">
        <v>176</v>
      </c>
    </row>
    <row r="13" spans="1:14">
      <c r="A13" s="6" t="s">
        <v>66</v>
      </c>
      <c r="F13" s="1" t="s">
        <v>95</v>
      </c>
      <c r="G13" t="s">
        <v>315</v>
      </c>
      <c r="J13" s="6" t="s">
        <v>155</v>
      </c>
      <c r="N13" s="6" t="s">
        <v>177</v>
      </c>
    </row>
    <row r="14" spans="1:14">
      <c r="A14" s="1" t="s">
        <v>64</v>
      </c>
      <c r="F14" s="9" t="s">
        <v>113</v>
      </c>
      <c r="G14" t="s">
        <v>316</v>
      </c>
      <c r="J14" s="6" t="s">
        <v>156</v>
      </c>
      <c r="N14" s="6" t="s">
        <v>178</v>
      </c>
    </row>
    <row r="15" spans="1:14">
      <c r="A15" s="1" t="s">
        <v>57</v>
      </c>
      <c r="F15" s="4" t="s">
        <v>114</v>
      </c>
      <c r="G15" t="s">
        <v>317</v>
      </c>
      <c r="J15" s="6" t="s">
        <v>132</v>
      </c>
      <c r="N15" s="6" t="s">
        <v>179</v>
      </c>
    </row>
    <row r="16" spans="1:14">
      <c r="A16" s="2" t="s">
        <v>58</v>
      </c>
      <c r="G16" t="s">
        <v>318</v>
      </c>
      <c r="J16" s="6" t="s">
        <v>64</v>
      </c>
      <c r="N16" s="6" t="s">
        <v>180</v>
      </c>
    </row>
    <row r="17" spans="1:14">
      <c r="F17" s="28" t="s">
        <v>14</v>
      </c>
      <c r="G17" t="s">
        <v>132</v>
      </c>
      <c r="J17" s="6" t="s">
        <v>95</v>
      </c>
      <c r="N17" s="6" t="s">
        <v>181</v>
      </c>
    </row>
    <row r="18" spans="1:14">
      <c r="A18" s="28" t="s">
        <v>10</v>
      </c>
      <c r="F18" s="10" t="s">
        <v>126</v>
      </c>
      <c r="J18" s="6" t="s">
        <v>58</v>
      </c>
      <c r="N18" s="6" t="s">
        <v>64</v>
      </c>
    </row>
    <row r="19" spans="1:14">
      <c r="A19" s="6" t="s">
        <v>68</v>
      </c>
      <c r="F19" s="10" t="s">
        <v>127</v>
      </c>
      <c r="G19" s="28" t="s">
        <v>330</v>
      </c>
      <c r="N19" s="6" t="s">
        <v>95</v>
      </c>
    </row>
    <row r="20" spans="1:14">
      <c r="A20" s="6" t="s">
        <v>69</v>
      </c>
      <c r="F20" s="9" t="s">
        <v>113</v>
      </c>
      <c r="G20" t="s">
        <v>332</v>
      </c>
      <c r="N20" s="4" t="s">
        <v>58</v>
      </c>
    </row>
    <row r="21" spans="1:14">
      <c r="A21" s="6" t="s">
        <v>70</v>
      </c>
      <c r="F21" s="1" t="s">
        <v>95</v>
      </c>
      <c r="G21" t="s">
        <v>333</v>
      </c>
    </row>
    <row r="22" spans="1:14">
      <c r="A22" s="7" t="s">
        <v>71</v>
      </c>
      <c r="F22" s="4" t="s">
        <v>58</v>
      </c>
      <c r="G22" t="s">
        <v>331</v>
      </c>
      <c r="J22" s="28" t="s">
        <v>26</v>
      </c>
    </row>
    <row r="23" spans="1:14">
      <c r="A23" s="1" t="s">
        <v>64</v>
      </c>
      <c r="J23" s="6" t="s">
        <v>157</v>
      </c>
    </row>
    <row r="24" spans="1:14">
      <c r="A24" s="1" t="s">
        <v>57</v>
      </c>
      <c r="F24" s="28" t="s">
        <v>15</v>
      </c>
      <c r="G24" s="28" t="s">
        <v>334</v>
      </c>
      <c r="J24" s="6" t="s">
        <v>132</v>
      </c>
    </row>
    <row r="25" spans="1:14">
      <c r="A25" s="2" t="s">
        <v>58</v>
      </c>
      <c r="F25" s="10" t="s">
        <v>128</v>
      </c>
      <c r="G25" t="s">
        <v>336</v>
      </c>
      <c r="J25" s="6" t="s">
        <v>64</v>
      </c>
    </row>
    <row r="26" spans="1:14">
      <c r="F26" s="10" t="s">
        <v>129</v>
      </c>
      <c r="G26" t="s">
        <v>337</v>
      </c>
      <c r="J26" s="6" t="s">
        <v>95</v>
      </c>
    </row>
    <row r="27" spans="1:14">
      <c r="A27" s="28" t="s">
        <v>11</v>
      </c>
      <c r="F27" s="9" t="s">
        <v>130</v>
      </c>
      <c r="G27" t="s">
        <v>338</v>
      </c>
      <c r="J27" s="6" t="s">
        <v>58</v>
      </c>
    </row>
    <row r="28" spans="1:14">
      <c r="A28" s="1" t="s">
        <v>85</v>
      </c>
      <c r="F28" s="10" t="s">
        <v>131</v>
      </c>
      <c r="G28" t="s">
        <v>335</v>
      </c>
    </row>
    <row r="29" spans="1:14">
      <c r="A29" s="1" t="s">
        <v>86</v>
      </c>
      <c r="F29" s="1" t="s">
        <v>95</v>
      </c>
    </row>
    <row r="30" spans="1:14">
      <c r="A30" s="1" t="s">
        <v>87</v>
      </c>
      <c r="F30" s="9" t="s">
        <v>113</v>
      </c>
      <c r="G30" s="28" t="s">
        <v>328</v>
      </c>
    </row>
    <row r="31" spans="1:14">
      <c r="A31" s="1" t="s">
        <v>88</v>
      </c>
      <c r="F31" s="4" t="s">
        <v>58</v>
      </c>
      <c r="G31" t="s">
        <v>340</v>
      </c>
      <c r="J31" s="28" t="s">
        <v>21</v>
      </c>
    </row>
    <row r="32" spans="1:14">
      <c r="G32" t="s">
        <v>341</v>
      </c>
      <c r="J32" s="6" t="s">
        <v>157</v>
      </c>
    </row>
    <row r="33" spans="1:10">
      <c r="A33" s="28" t="s">
        <v>93</v>
      </c>
      <c r="F33" s="28" t="s">
        <v>16</v>
      </c>
      <c r="G33" t="s">
        <v>342</v>
      </c>
      <c r="J33" s="6" t="s">
        <v>132</v>
      </c>
    </row>
    <row r="34" spans="1:10">
      <c r="A34" s="1" t="s">
        <v>96</v>
      </c>
      <c r="F34" s="10" t="s">
        <v>132</v>
      </c>
      <c r="G34" t="s">
        <v>343</v>
      </c>
      <c r="J34" s="6" t="s">
        <v>64</v>
      </c>
    </row>
    <row r="35" spans="1:10">
      <c r="A35" s="1" t="s">
        <v>97</v>
      </c>
      <c r="F35" s="10" t="s">
        <v>133</v>
      </c>
      <c r="G35" t="s">
        <v>339</v>
      </c>
      <c r="J35" s="6" t="s">
        <v>95</v>
      </c>
    </row>
    <row r="36" spans="1:10">
      <c r="A36" s="1" t="s">
        <v>98</v>
      </c>
      <c r="F36" s="9" t="s">
        <v>134</v>
      </c>
      <c r="J36" s="6" t="s">
        <v>58</v>
      </c>
    </row>
    <row r="37" spans="1:10">
      <c r="A37" s="1" t="s">
        <v>99</v>
      </c>
      <c r="F37" s="10" t="s">
        <v>135</v>
      </c>
    </row>
    <row r="38" spans="1:10">
      <c r="A38" s="1" t="s">
        <v>100</v>
      </c>
      <c r="F38" s="1" t="s">
        <v>136</v>
      </c>
    </row>
    <row r="39" spans="1:10">
      <c r="A39" s="1" t="s">
        <v>94</v>
      </c>
      <c r="F39" s="8"/>
    </row>
    <row r="40" spans="1:10">
      <c r="A40" s="1" t="s">
        <v>95</v>
      </c>
      <c r="J40" s="28" t="s">
        <v>23</v>
      </c>
    </row>
    <row r="41" spans="1:10">
      <c r="A41" s="2" t="s">
        <v>58</v>
      </c>
      <c r="J41" s="6" t="s">
        <v>157</v>
      </c>
    </row>
    <row r="42" spans="1:10">
      <c r="J42" s="6" t="s">
        <v>132</v>
      </c>
    </row>
    <row r="43" spans="1:10">
      <c r="A43" s="28" t="s">
        <v>190</v>
      </c>
      <c r="F43" s="28" t="s">
        <v>137</v>
      </c>
      <c r="J43" s="6" t="s">
        <v>64</v>
      </c>
    </row>
    <row r="44" spans="1:10">
      <c r="A44" s="1" t="s">
        <v>200</v>
      </c>
      <c r="F44" s="9" t="s">
        <v>138</v>
      </c>
      <c r="J44" s="6" t="s">
        <v>95</v>
      </c>
    </row>
    <row r="45" spans="1:10">
      <c r="A45" s="1" t="s">
        <v>201</v>
      </c>
      <c r="F45" s="9" t="s">
        <v>139</v>
      </c>
      <c r="J45" s="6" t="s">
        <v>58</v>
      </c>
    </row>
    <row r="46" spans="1:10">
      <c r="A46" s="1" t="s">
        <v>202</v>
      </c>
      <c r="F46" s="9" t="s">
        <v>140</v>
      </c>
    </row>
    <row r="47" spans="1:10">
      <c r="A47" s="1" t="s">
        <v>203</v>
      </c>
      <c r="F47" s="9" t="s">
        <v>141</v>
      </c>
    </row>
    <row r="48" spans="1:10">
      <c r="A48" s="1" t="s">
        <v>204</v>
      </c>
      <c r="F48" s="9" t="s">
        <v>142</v>
      </c>
    </row>
    <row r="49" spans="1:10">
      <c r="A49" s="1" t="s">
        <v>94</v>
      </c>
      <c r="F49" s="9" t="s">
        <v>205</v>
      </c>
      <c r="J49" s="28" t="s">
        <v>24</v>
      </c>
    </row>
    <row r="50" spans="1:10">
      <c r="A50" s="1" t="s">
        <v>95</v>
      </c>
      <c r="F50" s="9" t="s">
        <v>143</v>
      </c>
      <c r="J50" s="6" t="s">
        <v>157</v>
      </c>
    </row>
    <row r="51" spans="1:10">
      <c r="A51" s="2" t="s">
        <v>58</v>
      </c>
      <c r="F51" s="9" t="s">
        <v>144</v>
      </c>
      <c r="J51" s="6" t="s">
        <v>132</v>
      </c>
    </row>
    <row r="52" spans="1:10">
      <c r="F52" s="9" t="s">
        <v>125</v>
      </c>
      <c r="J52" s="6" t="s">
        <v>64</v>
      </c>
    </row>
    <row r="53" spans="1:10">
      <c r="F53" s="9" t="s">
        <v>64</v>
      </c>
      <c r="J53" s="6" t="s">
        <v>95</v>
      </c>
    </row>
    <row r="54" spans="1:10">
      <c r="F54" s="1" t="s">
        <v>95</v>
      </c>
      <c r="J54" s="6" t="s">
        <v>58</v>
      </c>
    </row>
    <row r="55" spans="1:10">
      <c r="F55" s="4" t="s">
        <v>58</v>
      </c>
    </row>
    <row r="57" spans="1:10">
      <c r="J57" s="29" t="s">
        <v>182</v>
      </c>
    </row>
    <row r="58" spans="1:10">
      <c r="J58">
        <v>0</v>
      </c>
    </row>
    <row r="59" spans="1:10">
      <c r="J59">
        <v>1</v>
      </c>
    </row>
    <row r="60" spans="1:10">
      <c r="J60">
        <v>2</v>
      </c>
    </row>
    <row r="61" spans="1:10">
      <c r="J61">
        <v>3</v>
      </c>
    </row>
    <row r="62" spans="1:10">
      <c r="J62">
        <v>4</v>
      </c>
    </row>
    <row r="63" spans="1:10">
      <c r="J63">
        <v>5</v>
      </c>
    </row>
    <row r="64" spans="1:10">
      <c r="J64">
        <v>6</v>
      </c>
    </row>
    <row r="65" spans="10:10">
      <c r="J65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Client characteristics</vt:lpstr>
      <vt:lpstr>ATOP - AOD</vt:lpstr>
      <vt:lpstr>Scoring information</vt:lpstr>
      <vt:lpstr>Client drop down categories</vt:lpstr>
    </vt:vector>
  </TitlesOfParts>
  <Company>The Australian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Hayley Boxall</dc:creator>
  <cp:lastModifiedBy>Makepeace, Amanda</cp:lastModifiedBy>
  <dcterms:created xsi:type="dcterms:W3CDTF">2025-02-28T02:44:15Z</dcterms:created>
  <dcterms:modified xsi:type="dcterms:W3CDTF">2025-11-24T06:21:55Z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af8531-eb46-4968-8cb3-105d2f5ea87e_Enabled">
    <vt:lpwstr>true</vt:lpwstr>
  </property>
  <property fmtid="{D5CDD505-2E9C-101B-9397-08002B2CF9AE}" pid="3" name="MSIP_Label_69af8531-eb46-4968-8cb3-105d2f5ea87e_SetDate">
    <vt:lpwstr>2025-06-26T01:10:30Z</vt:lpwstr>
  </property>
  <property fmtid="{D5CDD505-2E9C-101B-9397-08002B2CF9AE}" pid="4" name="MSIP_Label_69af8531-eb46-4968-8cb3-105d2f5ea87e_Method">
    <vt:lpwstr>Standard</vt:lpwstr>
  </property>
  <property fmtid="{D5CDD505-2E9C-101B-9397-08002B2CF9AE}" pid="5" name="MSIP_Label_69af8531-eb46-4968-8cb3-105d2f5ea87e_Name">
    <vt:lpwstr>Official - No Marking</vt:lpwstr>
  </property>
  <property fmtid="{D5CDD505-2E9C-101B-9397-08002B2CF9AE}" pid="6" name="MSIP_Label_69af8531-eb46-4968-8cb3-105d2f5ea87e_SiteId">
    <vt:lpwstr>b46c1908-0334-4236-b978-585ee88e4199</vt:lpwstr>
  </property>
  <property fmtid="{D5CDD505-2E9C-101B-9397-08002B2CF9AE}" pid="7" name="MSIP_Label_69af8531-eb46-4968-8cb3-105d2f5ea87e_ActionId">
    <vt:lpwstr>40cc7945-1522-4132-812a-2272e3fa5563</vt:lpwstr>
  </property>
  <property fmtid="{D5CDD505-2E9C-101B-9397-08002B2CF9AE}" pid="8" name="MSIP_Label_69af8531-eb46-4968-8cb3-105d2f5ea87e_ContentBits">
    <vt:lpwstr>0</vt:lpwstr>
  </property>
  <property fmtid="{D5CDD505-2E9C-101B-9397-08002B2CF9AE}" pid="9" name="MSIP_Label_69af8531-eb46-4968-8cb3-105d2f5ea87e_Tag">
    <vt:lpwstr>10, 3, 0, 1</vt:lpwstr>
  </property>
</Properties>
</file>