
<file path=[Content_Types].xml><?xml version="1.0" encoding="utf-8"?>
<Types xmlns="http://schemas.openxmlformats.org/package/2006/content-types">
  <Default Extension="jpg" ContentType="image/jpg"/>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worksheets/sheet11.xml" ContentType="application/vnd.openxmlformats-officedocument.spreadsheetml.worksheet+xml"/>
  <Override PartName="/xl/drawings/drawing11.xml" ContentType="application/vnd.openxmlformats-officedocument.drawing+xml"/>
  <Override PartName="/xl/worksheets/sheet12.xml" ContentType="application/vnd.openxmlformats-officedocument.spreadsheetml.worksheet+xml"/>
  <Override PartName="/xl/drawings/drawing12.xml" ContentType="application/vnd.openxmlformats-officedocument.drawing+xml"/>
  <Override PartName="/xl/worksheets/sheet13.xml" ContentType="application/vnd.openxmlformats-officedocument.spreadsheetml.worksheet+xml"/>
  <Override PartName="/xl/drawings/drawing13.xml" ContentType="application/vnd.openxmlformats-officedocument.drawing+xml"/>
  <Override PartName="/xl/worksheets/sheet14.xml" ContentType="application/vnd.openxmlformats-officedocument.spreadsheetml.worksheet+xml"/>
  <Override PartName="/xl/drawings/drawing14.xml" ContentType="application/vnd.openxmlformats-officedocument.drawing+xml"/>
  <Override PartName="/xl/worksheets/sheet15.xml" ContentType="application/vnd.openxmlformats-officedocument.spreadsheetml.worksheet+xml"/>
  <Override PartName="/xl/drawings/drawing15.xml" ContentType="application/vnd.openxmlformats-officedocument.drawing+xml"/>
  <Override PartName="/xl/worksheets/sheet16.xml" ContentType="application/vnd.openxmlformats-officedocument.spreadsheetml.worksheet+xml"/>
  <Override PartName="/xl/drawings/drawing16.xml" ContentType="application/vnd.openxmlformats-officedocument.drawing+xml"/>
  <Override PartName="/xl/worksheets/sheet17.xml" ContentType="application/vnd.openxmlformats-officedocument.spreadsheetml.worksheet+xml"/>
  <Override PartName="/xl/drawings/drawing17.xml" ContentType="application/vnd.openxmlformats-officedocument.drawing+xml"/>
  <Override PartName="/xl/worksheets/sheet18.xml" ContentType="application/vnd.openxmlformats-officedocument.spreadsheetml.worksheet+xml"/>
  <Override PartName="/xl/drawings/drawing18.xml" ContentType="application/vnd.openxmlformats-officedocument.drawing+xml"/>
  <Override PartName="/xl/worksheets/sheet19.xml" ContentType="application/vnd.openxmlformats-officedocument.spreadsheetml.worksheet+xml"/>
  <Override PartName="/xl/drawings/drawing19.xml" ContentType="application/vnd.openxmlformats-officedocument.drawing+xml"/>
  <Override PartName="/xl/worksheets/sheet20.xml" ContentType="application/vnd.openxmlformats-officedocument.spreadsheetml.worksheet+xml"/>
  <Override PartName="/xl/drawings/drawing20.xml" ContentType="application/vnd.openxmlformats-officedocument.drawing+xml"/>
  <Override PartName="/xl/worksheets/sheet21.xml" ContentType="application/vnd.openxmlformats-officedocument.spreadsheetml.worksheet+xml"/>
  <Override PartName="/xl/drawings/drawing21.xml" ContentType="application/vnd.openxmlformats-officedocument.drawing+xml"/>
  <Override PartName="/xl/worksheets/sheet22.xml" ContentType="application/vnd.openxmlformats-officedocument.spreadsheetml.worksheet+xml"/>
  <Override PartName="/xl/drawings/drawing22.xml" ContentType="application/vnd.openxmlformats-officedocument.drawing+xml"/>
  <Override PartName="/xl/worksheets/sheet23.xml" ContentType="application/vnd.openxmlformats-officedocument.spreadsheetml.worksheet+xml"/>
  <Override PartName="/xl/drawings/drawing23.xml" ContentType="application/vnd.openxmlformats-officedocument.drawing+xml"/>
  <Override PartName="/xl/worksheets/sheet24.xml" ContentType="application/vnd.openxmlformats-officedocument.spreadsheetml.worksheet+xml"/>
  <Override PartName="/xl/drawings/drawing24.xml" ContentType="application/vnd.openxmlformats-officedocument.drawing+xml"/>
  <Override PartName="/xl/worksheets/sheet25.xml" ContentType="application/vnd.openxmlformats-officedocument.spreadsheetml.worksheet+xml"/>
  <Override PartName="/xl/drawings/drawing25.xml" ContentType="application/vnd.openxmlformats-officedocument.drawing+xml"/>
  <Override PartName="/xl/worksheets/sheet26.xml" ContentType="application/vnd.openxmlformats-officedocument.spreadsheetml.worksheet+xml"/>
  <Override PartName="/xl/drawings/drawing26.xml" ContentType="application/vnd.openxmlformats-officedocument.drawing+xml"/>
  <Override PartName="/xl/worksheets/sheet27.xml" ContentType="application/vnd.openxmlformats-officedocument.spreadsheetml.worksheet+xml"/>
  <Override PartName="/xl/drawings/drawing27.xml" ContentType="application/vnd.openxmlformats-officedocument.drawing+xml"/>
  <Override PartName="/xl/worksheets/sheet28.xml" ContentType="application/vnd.openxmlformats-officedocument.spreadsheetml.worksheet+xml"/>
  <Override PartName="/xl/drawings/drawing28.xml" ContentType="application/vnd.openxmlformats-officedocument.drawing+xml"/>
  <Override PartName="/xl/worksheets/sheet29.xml" ContentType="application/vnd.openxmlformats-officedocument.spreadsheetml.worksheet+xml"/>
  <Override PartName="/xl/drawings/drawing29.xml" ContentType="application/vnd.openxmlformats-officedocument.drawing+xml"/>
  <Override PartName="/xl/worksheets/sheet30.xml" ContentType="application/vnd.openxmlformats-officedocument.spreadsheetml.worksheet+xml"/>
  <Override PartName="/xl/drawings/drawing30.xml" ContentType="application/vnd.openxmlformats-officedocument.drawing+xml"/>
  <Override PartName="/xl/worksheets/sheet31.xml" ContentType="application/vnd.openxmlformats-officedocument.spreadsheetml.worksheet+xml"/>
  <Override PartName="/xl/drawings/drawing31.xml" ContentType="application/vnd.openxmlformats-officedocument.drawing+xml"/>
  <Override PartName="/xl/worksheets/sheet32.xml" ContentType="application/vnd.openxmlformats-officedocument.spreadsheetml.worksheet+xml"/>
  <Override PartName="/xl/drawings/drawing32.xml" ContentType="application/vnd.openxmlformats-officedocument.drawing+xml"/>
  <Override PartName="/xl/worksheets/sheet33.xml" ContentType="application/vnd.openxmlformats-officedocument.spreadsheetml.worksheet+xml"/>
  <Override PartName="/xl/drawings/drawing33.xml" ContentType="application/vnd.openxmlformats-officedocument.drawing+xml"/>
  <Override PartName="/xl/worksheets/sheet34.xml" ContentType="application/vnd.openxmlformats-officedocument.spreadsheetml.worksheet+xml"/>
  <Override PartName="/xl/drawings/drawing34.xml" ContentType="application/vnd.openxmlformats-officedocument.drawing+xml"/>
  <Override PartName="/xl/worksheets/sheet35.xml" ContentType="application/vnd.openxmlformats-officedocument.spreadsheetml.worksheet+xml"/>
  <Override PartName="/xl/drawings/drawing35.xml" ContentType="application/vnd.openxmlformats-officedocument.drawing+xml"/>
  <Override PartName="/xl/worksheets/sheet36.xml" ContentType="application/vnd.openxmlformats-officedocument.spreadsheetml.worksheet+xml"/>
  <Override PartName="/xl/drawings/drawing36.xml" ContentType="application/vnd.openxmlformats-officedocument.drawing+xml"/>
  <Override PartName="/xl/worksheets/sheet37.xml" ContentType="application/vnd.openxmlformats-officedocument.spreadsheetml.worksheet+xml"/>
  <Override PartName="/xl/drawings/drawing37.xml" ContentType="application/vnd.openxmlformats-officedocument.drawing+xml"/>
  <Override PartName="/xl/worksheets/sheet38.xml" ContentType="application/vnd.openxmlformats-officedocument.spreadsheetml.worksheet+xml"/>
  <Override PartName="/xl/drawings/drawing38.xml" ContentType="application/vnd.openxmlformats-officedocument.drawing+xml"/>
  <Override PartName="/xl/worksheets/sheet39.xml" ContentType="application/vnd.openxmlformats-officedocument.spreadsheetml.worksheet+xml"/>
  <Override PartName="/xl/drawings/drawing39.xml" ContentType="application/vnd.openxmlformats-officedocument.drawing+xml"/>
  <Override PartName="/xl/worksheets/sheet40.xml" ContentType="application/vnd.openxmlformats-officedocument.spreadsheetml.worksheet+xml"/>
  <Override PartName="/xl/drawings/drawing40.xml" ContentType="application/vnd.openxmlformats-officedocument.drawing+xml"/>
  <Override PartName="/xl/worksheets/sheet41.xml" ContentType="application/vnd.openxmlformats-officedocument.spreadsheetml.worksheet+xml"/>
  <Override PartName="/xl/drawings/drawing41.xml" ContentType="application/vnd.openxmlformats-officedocument.drawing+xml"/>
  <Override PartName="/xl/worksheets/sheet42.xml" ContentType="application/vnd.openxmlformats-officedocument.spreadsheetml.worksheet+xml"/>
  <Override PartName="/xl/drawings/drawing42.xml" ContentType="application/vnd.openxmlformats-officedocument.drawing+xml"/>
  <Override PartName="/xl/worksheets/sheet43.xml" ContentType="application/vnd.openxmlformats-officedocument.spreadsheetml.worksheet+xml"/>
  <Override PartName="/xl/drawings/drawing43.xml" ContentType="application/vnd.openxmlformats-officedocument.drawing+xml"/>
  <Override PartName="/xl/worksheets/sheet44.xml" ContentType="application/vnd.openxmlformats-officedocument.spreadsheetml.worksheet+xml"/>
  <Override PartName="/xl/drawings/drawing44.xml" ContentType="application/vnd.openxmlformats-officedocument.drawing+xml"/>
  <Override PartName="/xl/worksheets/sheet45.xml" ContentType="application/vnd.openxmlformats-officedocument.spreadsheetml.worksheet+xml"/>
  <Override PartName="/xl/drawings/drawing45.xml" ContentType="application/vnd.openxmlformats-officedocument.drawing+xml"/>
  <Override PartName="/xl/worksheets/sheet46.xml" ContentType="application/vnd.openxmlformats-officedocument.spreadsheetml.worksheet+xml"/>
  <Override PartName="/xl/drawings/drawing46.xml" ContentType="application/vnd.openxmlformats-officedocument.drawing+xml"/>
  <Override PartName="/xl/worksheets/sheet47.xml" ContentType="application/vnd.openxmlformats-officedocument.spreadsheetml.worksheet+xml"/>
  <Override PartName="/xl/drawings/drawing47.xml" ContentType="application/vnd.openxmlformats-officedocument.drawing+xml"/>
  <Override PartName="/xl/worksheets/sheet48.xml" ContentType="application/vnd.openxmlformats-officedocument.spreadsheetml.worksheet+xml"/>
  <Override PartName="/xl/drawings/drawing48.xml" ContentType="application/vnd.openxmlformats-officedocument.drawing+xml"/>
  <Override PartName="/xl/worksheets/sheet49.xml" ContentType="application/vnd.openxmlformats-officedocument.spreadsheetml.worksheet+xml"/>
  <Override PartName="/xl/drawings/drawing49.xml" ContentType="application/vnd.openxmlformats-officedocument.drawing+xml"/>
  <Override PartName="/xl/worksheets/sheet50.xml" ContentType="application/vnd.openxmlformats-officedocument.spreadsheetml.worksheet+xml"/>
  <Override PartName="/xl/drawings/drawing50.xml" ContentType="application/vnd.openxmlformats-officedocument.drawing+xml"/>
  <Override PartName="/xl/worksheets/sheet51.xml" ContentType="application/vnd.openxmlformats-officedocument.spreadsheetml.worksheet+xml"/>
  <Override PartName="/xl/drawings/drawing51.xml" ContentType="application/vnd.openxmlformats-officedocument.drawing+xml"/>
  <Override PartName="/xl/worksheets/sheet52.xml" ContentType="application/vnd.openxmlformats-officedocument.spreadsheetml.worksheet+xml"/>
  <Override PartName="/xl/drawings/drawing52.xml" ContentType="application/vnd.openxmlformats-officedocument.drawing+xml"/>
  <Override PartName="/xl/worksheets/sheet53.xml" ContentType="application/vnd.openxmlformats-officedocument.spreadsheetml.worksheet+xml"/>
  <Override PartName="/xl/drawings/drawing53.xml" ContentType="application/vnd.openxmlformats-officedocument.drawing+xml"/>
  <Override PartName="/xl/worksheets/sheet54.xml" ContentType="application/vnd.openxmlformats-officedocument.spreadsheetml.worksheet+xml"/>
  <Override PartName="/xl/drawings/drawing54.xml" ContentType="application/vnd.openxmlformats-officedocument.drawing+xml"/>
  <Override PartName="/xl/worksheets/sheet55.xml" ContentType="application/vnd.openxmlformats-officedocument.spreadsheetml.worksheet+xml"/>
  <Override PartName="/xl/drawings/drawing55.xml" ContentType="application/vnd.openxmlformats-officedocument.drawing+xml"/>
  <Override PartName="/xl/worksheets/sheet56.xml" ContentType="application/vnd.openxmlformats-officedocument.spreadsheetml.worksheet+xml"/>
  <Override PartName="/xl/drawings/drawing56.xml" ContentType="application/vnd.openxmlformats-officedocument.drawing+xml"/>
  <Override PartName="/xl/worksheets/sheet57.xml" ContentType="application/vnd.openxmlformats-officedocument.spreadsheetml.worksheet+xml"/>
  <Override PartName="/xl/drawings/drawing57.xml" ContentType="application/vnd.openxmlformats-officedocument.drawing+xml"/>
  <Override PartName="/xl/worksheets/sheet58.xml" ContentType="application/vnd.openxmlformats-officedocument.spreadsheetml.worksheet+xml"/>
  <Override PartName="/xl/drawings/drawing58.xml" ContentType="application/vnd.openxmlformats-officedocument.drawing+xml"/>
  <Override PartName="/xl/worksheets/sheet59.xml" ContentType="application/vnd.openxmlformats-officedocument.spreadsheetml.worksheet+xml"/>
  <Override PartName="/xl/drawings/drawing59.xml" ContentType="application/vnd.openxmlformats-officedocument.drawing+xml"/>
  <Override PartName="/xl/worksheets/sheet60.xml" ContentType="application/vnd.openxmlformats-officedocument.spreadsheetml.worksheet+xml"/>
  <Override PartName="/xl/drawings/drawing60.xml" ContentType="application/vnd.openxmlformats-officedocument.drawing+xml"/>
  <Override PartName="/xl/worksheets/sheet61.xml" ContentType="application/vnd.openxmlformats-officedocument.spreadsheetml.worksheet+xml"/>
  <Override PartName="/xl/drawings/drawing61.xml" ContentType="application/vnd.openxmlformats-officedocument.drawing+xml"/>
  <Override PartName="/xl/worksheets/sheet62.xml" ContentType="application/vnd.openxmlformats-officedocument.spreadsheetml.worksheet+xml"/>
  <Override PartName="/xl/drawings/drawing62.xml" ContentType="application/vnd.openxmlformats-officedocument.drawing+xml"/>
  <Override PartName="/xl/worksheets/sheet63.xml" ContentType="application/vnd.openxmlformats-officedocument.spreadsheetml.worksheet+xml"/>
  <Override PartName="/xl/drawings/drawing63.xml" ContentType="application/vnd.openxmlformats-officedocument.drawing+xml"/>
  <Override PartName="/xl/worksheets/sheet64.xml" ContentType="application/vnd.openxmlformats-officedocument.spreadsheetml.worksheet+xml"/>
  <Override PartName="/xl/drawings/drawing64.xml" ContentType="application/vnd.openxmlformats-officedocument.drawing+xml"/>
  <Override PartName="/xl/worksheets/sheet65.xml" ContentType="application/vnd.openxmlformats-officedocument.spreadsheetml.worksheet+xml"/>
  <Override PartName="/xl/drawings/drawing65.xml" ContentType="application/vnd.openxmlformats-officedocument.drawing+xml"/>
  <Override PartName="/xl/worksheets/sheet66.xml" ContentType="application/vnd.openxmlformats-officedocument.spreadsheetml.worksheet+xml"/>
  <Override PartName="/xl/drawings/drawing66.xml" ContentType="application/vnd.openxmlformats-officedocument.drawing+xml"/>
  <Override PartName="/xl/worksheets/sheet67.xml" ContentType="application/vnd.openxmlformats-officedocument.spreadsheetml.worksheet+xml"/>
  <Override PartName="/xl/drawings/drawing67.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bookViews>
    <workbookView xWindow="-120" yWindow="-120" windowWidth="29040" windowHeight="17520" firstSheet="0" activeTab="0"/>
  </bookViews>
  <sheets>
    <sheet name="Title" sheetId="10" state="visible" r:id="rId1"/>
    <sheet name="Table of contents" sheetId="8" state="visible" r:id="rId2"/>
    <sheet name="Gender and sex" sheetId="6" state="visible" r:id="rId3"/>
    <sheet name="About the data" sheetId="11" state="visible" r:id="rId4"/>
    <sheet name="Definitions" sheetId="12" state="visible" r:id="rId5"/>
    <sheet name="Meas11102" sheetId="13" state="visible" r:id="rId6"/>
    <sheet name="Meas11103" sheetId="14" state="visible" r:id="rId7"/>
    <sheet name="Meas11105" sheetId="15" state="visible" r:id="rId8"/>
    <sheet name="Meas11110" sheetId="16" state="visible" r:id="rId9"/>
    <sheet name="Meas11111" sheetId="17" state="visible" r:id="rId10"/>
    <sheet name="Meas11115" sheetId="18" state="visible" r:id="rId11"/>
    <sheet name="Meas11120" sheetId="19" state="visible" r:id="rId12"/>
    <sheet name="Meas11125" sheetId="20" state="visible" r:id="rId13"/>
    <sheet name="Meas11150" sheetId="21" state="visible" r:id="rId14"/>
    <sheet name="Meas21022" sheetId="22" state="visible" r:id="rId15"/>
    <sheet name="Meas21023" sheetId="23" state="visible" r:id="rId16"/>
    <sheet name="Meas21110" sheetId="24" state="visible" r:id="rId17"/>
    <sheet name="Meas21111" sheetId="25" state="visible" r:id="rId18"/>
    <sheet name="Meas21270" sheetId="26" state="visible" r:id="rId19"/>
    <sheet name="Meas21271" sheetId="27" state="visible" r:id="rId20"/>
    <sheet name="Meas21272" sheetId="28" state="visible" r:id="rId21"/>
    <sheet name="Meas21273" sheetId="29" state="visible" r:id="rId22"/>
    <sheet name="Meas21373" sheetId="30" state="visible" r:id="rId23"/>
    <sheet name="Meas21395" sheetId="31" state="visible" r:id="rId24"/>
    <sheet name="Meas31325" sheetId="32" state="visible" r:id="rId25"/>
    <sheet name="Meas31326" sheetId="33" state="visible" r:id="rId26"/>
    <sheet name="Meas31340" sheetId="34" state="visible" r:id="rId27"/>
    <sheet name="Meas31341" sheetId="35" state="visible" r:id="rId28"/>
    <sheet name="Meas31342" sheetId="36" state="visible" r:id="rId29"/>
    <sheet name="Meas31343" sheetId="37" state="visible" r:id="rId30"/>
    <sheet name="Meas31350" sheetId="38" state="visible" r:id="rId31"/>
    <sheet name="Meas31360" sheetId="39" state="visible" r:id="rId32"/>
    <sheet name="Meas31361" sheetId="40" state="visible" r:id="rId33"/>
    <sheet name="Meas31362" sheetId="41" state="visible" r:id="rId34"/>
    <sheet name="Meas31363" sheetId="42" state="visible" r:id="rId35"/>
    <sheet name="Meas31364" sheetId="43" state="visible" r:id="rId36"/>
    <sheet name="Meas31365" sheetId="44" state="visible" r:id="rId37"/>
    <sheet name="Meas31370" sheetId="45" state="visible" r:id="rId38"/>
    <sheet name="Meas31371" sheetId="46" state="visible" r:id="rId39"/>
    <sheet name="Meas31400" sheetId="47" state="visible" r:id="rId40"/>
    <sheet name="Meas31401" sheetId="48" state="visible" r:id="rId41"/>
    <sheet name="Meas31402" sheetId="49" state="visible" r:id="rId42"/>
    <sheet name="Meas31403" sheetId="50" state="visible" r:id="rId43"/>
    <sheet name="Meas31404" sheetId="51" state="visible" r:id="rId44"/>
    <sheet name="Meas31405" sheetId="52" state="visible" r:id="rId45"/>
    <sheet name="Meas31406" sheetId="53" state="visible" r:id="rId46"/>
    <sheet name="Meas31407" sheetId="54" state="visible" r:id="rId47"/>
    <sheet name="Meas31408" sheetId="55" state="visible" r:id="rId48"/>
    <sheet name="Meas31409" sheetId="56" state="visible" r:id="rId49"/>
    <sheet name="Meas31410" sheetId="57" state="visible" r:id="rId50"/>
    <sheet name="Meas31411" sheetId="58" state="visible" r:id="rId51"/>
    <sheet name="Meas31412" sheetId="59" state="visible" r:id="rId52"/>
    <sheet name="Meas31413" sheetId="60" state="visible" r:id="rId53"/>
    <sheet name="Meas31414" sheetId="61" state="visible" r:id="rId54"/>
    <sheet name="Meas31415" sheetId="62" state="visible" r:id="rId55"/>
    <sheet name="Meas41017" sheetId="63" state="visible" r:id="rId56"/>
    <sheet name="Meas41019" sheetId="64" state="visible" r:id="rId57"/>
    <sheet name="Meas41020" sheetId="65" state="visible" r:id="rId58"/>
    <sheet name="Meas41021" sheetId="66" state="visible" r:id="rId59"/>
    <sheet name="Meas41022" sheetId="67" state="visible" r:id="rId60"/>
    <sheet name="Meas41023" sheetId="68" state="visible" r:id="rId61"/>
    <sheet name="Meas41030" sheetId="69" state="visible" r:id="rId62"/>
    <sheet name="Meas41031" sheetId="70" state="visible" r:id="rId63"/>
    <sheet name="Meas41056" sheetId="71" state="visible" r:id="rId64"/>
    <sheet name="Meas41057" sheetId="72" state="visible" r:id="rId65"/>
    <sheet name="Meas41058" sheetId="73" state="visible" r:id="rId66"/>
    <sheet name="Meas41059" sheetId="74" state="visible" r:id="rId67"/>
  </sheets>
  <calcPr calcId="191029"/>
</workbook>
</file>

<file path=xl/sharedStrings.xml><?xml version="1.0" encoding="utf-8"?>
<sst xmlns="http://schemas.openxmlformats.org/spreadsheetml/2006/main" count="5603" uniqueCount="5603">
  <si>
    <t>Table of Contents</t>
  </si>
  <si>
    <t>The ACT Government has committed to improving the collection, discoverability and sharing of data on sex, gender, variations of sex characteristics and sexual orientation variables.</t>
  </si>
  <si>
    <t>Table of contents</t>
  </si>
  <si>
    <t>While all three definitions include categories beyond male and female, statistics are not reported for other categories in the dashboards due to privacy concerns (small numbers). However, they are included in the total (persons) therefore the sum of male and female may not equal the total (persons).</t>
  </si>
  <si>
    <t>X</t>
  </si>
  <si>
    <t>Australian Secondary School Students’ Alcohol and Drug Survey</t>
  </si>
  <si>
    <t>Australian Cause of Death Unit Record File</t>
  </si>
  <si>
    <t>ACT Year 7 Health Survey</t>
  </si>
  <si>
    <t>ACT Maternal and Perinatal Data Collection</t>
  </si>
  <si>
    <t xml:space="preserve">ACT General Health Survey </t>
  </si>
  <si>
    <t xml:space="preserve">ACT Physical Activity and Nutrition Survey </t>
  </si>
  <si>
    <t>ACT Cancer Registry</t>
  </si>
  <si>
    <t>Sex recorded at birth</t>
  </si>
  <si>
    <t>Sex</t>
  </si>
  <si>
    <t>Gender</t>
  </si>
  <si>
    <t>Data Collections</t>
  </si>
  <si>
    <t>Definitions</t>
  </si>
  <si>
    <r>
      <rPr>
        <b/>
        <sz val="10"/>
        <rFont val="Calibri"/>
        <family val="2"/>
        <scheme val="minor"/>
      </rPr>
      <t>Sex</t>
    </r>
    <r>
      <rPr>
        <sz val="10"/>
        <rFont val="Calibri"/>
        <family val="2"/>
        <scheme val="minor"/>
      </rPr>
      <t xml:space="preserve"> – </t>
    </r>
    <r>
      <rPr>
        <sz val="10"/>
        <color rgb="FF000000"/>
        <rFont val="Calibri"/>
        <family val="2"/>
        <scheme val="minor"/>
      </rPr>
      <t xml:space="preserve">A person's sex is based upon their sex characteristics, such as their sex chromosomes, hormones, and reproductive organs. Depending on individual state and territory legislation, a legal record of a person’s sex may, or may not align with their sex characteristics, and a person’s sex may be recorded differently on different documents. </t>
    </r>
  </si>
  <si>
    <r>
      <rPr>
        <b/>
        <sz val="10"/>
        <rFont val="Calibri"/>
        <family val="2"/>
        <scheme val="minor"/>
      </rPr>
      <t>Gender</t>
    </r>
    <r>
      <rPr>
        <sz val="10"/>
        <rFont val="Calibri"/>
        <family val="2"/>
        <scheme val="minor"/>
      </rPr>
      <t xml:space="preserve"> – </t>
    </r>
    <r>
      <rPr>
        <sz val="10"/>
        <color theme="1"/>
        <rFont val="Calibri"/>
        <family val="2"/>
        <scheme val="minor"/>
      </rPr>
      <t xml:space="preserve">Gender is a social and cultural concept that refers to the way a person lives in and interacts with the world. It is about social and cultural differences in identity, expression and experience as a woman, man, or non-binary person. Non-binary is an umbrella term describing gender identities that are not exclusively male or female. </t>
    </r>
  </si>
  <si>
    <r>
      <rPr>
        <b/>
        <sz val="10"/>
        <rFont val="Calibri"/>
        <family val="2"/>
        <scheme val="minor"/>
      </rPr>
      <t>Sex recorded at birth</t>
    </r>
    <r>
      <rPr>
        <b/>
        <i/>
        <sz val="10"/>
        <color rgb="FF000000"/>
        <rFont val="Calibri"/>
        <family val="2"/>
        <scheme val="minor"/>
      </rPr>
      <t xml:space="preserve"> –</t>
    </r>
    <r>
      <rPr>
        <sz val="10"/>
        <color rgb="FF000000"/>
        <rFont val="Calibri"/>
        <family val="2"/>
        <scheme val="minor"/>
      </rPr>
      <t xml:space="preserve"> Sex is understood in relation to sex characteristics. Sex recorded at birth refers to what was determined by sex characteristics observed at birth or infancy. In some instances, related to health, it will be important to record a person’s sex recorded at birth (for example, for cervical cancer screening, and increased risk or some physical health conditions more prevalent in a particular sex).</t>
    </r>
  </si>
  <si>
    <r>
      <t xml:space="preserve">The table below contains a list of data collections used in the </t>
    </r>
    <r>
      <rPr>
        <i/>
        <sz val="10"/>
        <rFont val="Calibri"/>
        <family val="2"/>
        <scheme val="minor"/>
      </rPr>
      <t>HealthStats ACT</t>
    </r>
    <r>
      <rPr>
        <sz val="10"/>
        <rFont val="Calibri"/>
        <family val="2"/>
        <scheme val="minor"/>
      </rPr>
      <t xml:space="preserve"> dashboards and whether sex, gender or sex recorded at birth is collected. </t>
    </r>
  </si>
  <si>
    <t>Technical notes: Gender and sex</t>
  </si>
  <si>
    <t>Technical notes: About the data</t>
  </si>
  <si>
    <t>Technical notes: Definitions</t>
  </si>
  <si>
    <t>Title</t>
  </si>
  <si>
    <t>DATATYPE</t>
  </si>
  <si>
    <t>Collection</t>
  </si>
  <si>
    <t>Download the ACT Government Common Dataset Sex, Gender, Variations of Sex Characteristics and Sexual Orientation Variables Data</t>
  </si>
  <si>
    <r>
      <t xml:space="preserve">The </t>
    </r>
    <r>
      <rPr>
        <i/>
        <sz val="10"/>
        <color theme="1"/>
        <rFont val="Calibri"/>
        <family val="2"/>
        <scheme val="minor"/>
      </rPr>
      <t>HealthStats ACT</t>
    </r>
    <r>
      <rPr>
        <sz val="10"/>
        <color theme="1"/>
        <rFont val="Calibri"/>
        <family val="2"/>
        <scheme val="minor"/>
      </rPr>
      <t xml:space="preserve"> dashboards use data from a variety of ACT Health Directorate data collections or externally sourced unit level record data. Each data collection uses either sex, gender or sex recorded at birth. The definitions are listed below and are based on the</t>
    </r>
    <r>
      <rPr>
        <i/>
        <sz val="10"/>
        <color theme="1"/>
        <rFont val="Calibri"/>
        <family val="2"/>
        <scheme val="minor"/>
      </rPr>
      <t xml:space="preserve"> ACT Government Common Dataset Sex, Gender, Variations of Sex Characteristics and Sexual Orientation Variables Data</t>
    </r>
    <r>
      <rPr>
        <sz val="10"/>
        <color theme="1"/>
        <rFont val="Calibri"/>
        <family val="2"/>
        <scheme val="minor"/>
      </rPr>
      <t>, which can be accessed at the following link:</t>
    </r>
  </si>
  <si>
    <t xml:space="preserve">Physical activity, sedentary behaviour and sleep</t>
  </si>
  <si>
    <t xml:space="preserve">The dashboard uses recommendations from the Australia’s Physical Activity and Sedentary Behaviour Guidelines for Adults (18-64 years) [1] and Guidelines for healthy growth and development for Children and Young people (5 to 17 years).[2] 
For adults the guidelines recommends to accumulate 150 to 300 minutes (2 ½ to 5 hours) of moderate intensity physical activity or 75 to 150 minutes (1 ¼ to 2 ½ hours) of vigorous intensity physical activity, or an equivalent combination of both moderate and vigorous activities, each week. The Sleep Health Foundation recommends 7 to 9 hours sleep per night for those aged 18 to 64 years and 7 to 8 hours per night for those aged 65 years and over [3].
For children the guidelines recommend:
•  Accumulating 60 minutes or more of moderate to vigorous physical activity per day involving mainly aerobic activities; 
•  Limiting sedentary recreational screen time to no more than 2 hours per day; 
•  Breaking up long periods of sitting as often as possible; 
•  An uninterrupted 9 to 11 hours of sleep per night for those aged 5–13 years and 8 to 10 hours per night for those aged 14–17 years; and 
• Consistent bed and wake-up times. 
Organised sport includes all sports contained in the Australian Sport Directory from the Australian Sports Commission.[4]</t>
  </si>
  <si>
    <t xml:space="preserve">Data reliability</t>
  </si>
  <si>
    <t xml:space="preserve">Data contained in the dashboards include confidence intervals and/or relative standard errors. Estimates with relative standard errors (RSE) between 25% and 50% should be interpreted with caution. Estimates with RSE greater than 50% or based on a numerator less than 10 are not published.
Statistically significant differences are difficult to detect for smaller jurisdictions such as the Australian Capital Territory. Sometimes, even large apparent differences may not be statistically significant. This is particularly the case in breakdowns of small populations because the small sample size means that there is not enough power to identify even large differences as statistically significant.</t>
  </si>
  <si>
    <t xml:space="preserve">ACT General Health Survey</t>
  </si>
  <si>
    <t xml:space="preserve">The ACT General Health Survey is a yearly phone survey with randomly-selected households conducted in the ACT since 2007. The survey collects information about the health and lifestyles of ACT residents.
Traditionally, the ACT General Health Survey collects information from adults and children about risk factors for chronic disease such as poor nutrition, low levels of physical activity, obesity, alcohol consumption and smoking.
In 2019, the survey topics were extended to include broader factors that influence health and wellbeing such as resilience and adapting to change, social supports, perceptions of safety, financial stressors, experiences of discrimination and gender equity. 
The survey has a three-year cycle, where the child and adult risk factor questionnaire is conducted for two consecutive years and the adult only wellbeing questionnaire is conducted every third year. 
For more information about the survey and to view the questionnaires please visit:</t>
  </si>
  <si>
    <t xml:space="preserve">=HYPERLINK("https://www.act.gov.au/directorates-and-agencies/act-health/data-statistics-and-surveys/healthstats-act/data-collections/act-general-health-survey", "ACT General Health Survey")</t>
  </si>
  <si>
    <t xml:space="preserve">Australian Secondary Students' Alcohol and Drug Survey</t>
  </si>
  <si>
    <t xml:space="preserve">The Australian Secondary Students’ Alcohol &amp; Drug Survey (ASSAD) commenced in 1984 and has been conducted every three years in the ACT since 1996. The ASSAD survey was designed to provide estimates of the current prevalence of tobacco, alcohol and illicit substance use among Australian secondary school students (aged 12 to 17 years of age) and to examine trends in their use over time.
A standard sampling procedure, administration method and core questionnaire is used throughout all states and territories of Australia. The survey is coordinated nationally by the Cancer Council Victoria, with each of the states and territories managing the data collection within their own jurisdiction.
The ACT 2022 ASSAD survey was conducted between May 2022 and March 2023. The survey was postponed from 2020 due to the COVID-19 pandemic's restrictions on school based surveys. In 2022, the survey was completed via an online questionnaire for the first time.
For more information about the survey and to view the questionnaires please visit:</t>
  </si>
  <si>
    <t xml:space="preserve">=HYPERLINK("https://www.act.gov.au/directorates-and-agencies/act-health/data-statistics-and-surveys/healthstats-act/data-collections/australian-secondary-students-alcohol-and-drug-survey", "Australian Secondary Students' Alcohol and Drug Survey")</t>
  </si>
  <si>
    <t xml:space="preserve">ACT Physical Activity and Nutrition Survey</t>
  </si>
  <si>
    <t xml:space="preserve">The ACT Physical Activity and Nutrition Survey has been conducted every three years since 2006. The survey samples Year 6 classes from all ACT primary schools and is administered by professional survey staff on behalf of ACT Health in the classroom. The results from this data collection include all Year 6 students (typically aged 10 to 13 years) who participated in the survey.
Information about physical activity, nutrition, healthy weight status, attitudes and general wellbeing are collected. The 2021 survey was extended to 2022 due to school disruptions resulting from the COVID-19 pandemic, which affected the ACT between 2020 and 2023. Data collection for the 2022 survey commenced from Term 2 of 2022.
For more information about the survey and to view the questionnaires please visit:</t>
  </si>
  <si>
    <t xml:space="preserve">=HYPERLINK("https://www.act.gov.au/directorates-and-agencies/act-health/data-statistics-and-surveys/healthstats-act/data-collections/year-6-act-physical-activity-and-nutrition-survey", "ACT Physical Activity and Nutrition Survey")</t>
  </si>
  <si>
    <t xml:space="preserve">Year 7 Health Survey</t>
  </si>
  <si>
    <t xml:space="preserve">The Year 7 Health Survey is an annual health and wellbeing survey of Year 7 students in the ACT. The results from this data collection include all Year 7 students (typically aged 11 to 14 years) who participated in the survey.
The survey is made available to all secondary schools in the ACT each year. For public schools, it is delivered alongside the annual School Satisfaction and Climate Survey with an opt-out consent to minimise the burden to schools and their students. For non-government schools, a survey link is provided to students via a parent/carer letter and allows students to complete the survey at a time convenient for them.
For more information about the survey and to view the questionnaires please visit:</t>
  </si>
  <si>
    <t xml:space="preserve">=HYPERLINK("https://www.act.gov.au/directorates-and-agencies/act-health/data-statistics-and-surveys/healthstats-act/data-collections/year-7-health-survey", "Year 7 Health Survey")</t>
  </si>
  <si>
    <t xml:space="preserve">References</t>
  </si>
  <si>
    <t xml:space="preserve">[1] Australian Government Department of Health and Aged Care. Physical activity and exercise guidelines for adults (18 to 64 years) [Internet]. Australian Government Department of Health and Aged Care. 2021. Available from: https://www.health.gov.au/topics/physical-activity-and-exercise/physical-activity-and-exercise-guidelines-for-all-australians/for-adults-18-to-64-years</t>
  </si>
  <si>
    <t xml:space="preserve">[2] Department of Health and Aged Care. Physical activity and exercise guidelines for children and young people (5 to 17 years) [Internet]. Australian Government Department of Health and Aged Care. Australian Government; 2021. Available from: https://www.health.gov.au/topics/physical-activity-and-exercise/physical-activity-and-exercise-guidelines-for-all-australians/for-children-and-young-people-5-to-17-years</t>
  </si>
  <si>
    <t xml:space="preserve">[3] Sleep Health Foundation. How much sleep do you really need. [Internet]. Available from: https://www.sleephealthfoundation.org.au/sleep-topics/how-much-sleep-do-you-really-need</t>
  </si>
  <si>
    <t xml:space="preserve">[4] Australian Sports Commission. Australian Sports Directory [Internet]. Sport Australia. Available from: https://www.sportaus.gov.au/australian_sports_directory</t>
  </si>
  <si>
    <t xml:space="preserve">Active travel</t>
  </si>
  <si>
    <t xml:space="preserve">Active travel involves walking, cycling, scooting or other active ways of getting to or from work or school, for the whole journey or as part of the journey along with other travel modes, such as public transport.</t>
  </si>
  <si>
    <t xml:space="preserve">Confidence interval</t>
  </si>
  <si>
    <t xml:space="preserve">A confidence interval is a range of values that is used to describe the uncertainty around an estimate. Confidence intervals are calculated with a stated probability (for estimates in HealthStats ACT it is 95%); this means that there is a 95% chance that the confidence interval includes the true value.</t>
  </si>
  <si>
    <t xml:space="preserve">Daily screen time including weekends - Australian Secondary Students' Alcohol and Drug Survey (ASSAD)</t>
  </si>
  <si>
    <t xml:space="preserve">Daily screen time response options have changed over time. From 2017, weekend screen use was introduced. From 2022, video game use and the additional option of recording time in minutes as well as hours were introduced. For this reason, there are two definitions of daily screen time use - excluding weekends which allows comparison over time and including weekends which provides a more complete picture of screen usage but is not comparable with surveys prior to 2017. Please note that the estimates including weekends may vary between 2017 and 2022 due to the introduction of video games and the additional option of recording minutes from 2022.</t>
  </si>
  <si>
    <t xml:space="preserve">Moderate physical activity</t>
  </si>
  <si>
    <t xml:space="preserve">Physical activity where it requires some effort, but conversation is possible. Examples including brisk walking, social tennis etc.</t>
  </si>
  <si>
    <t xml:space="preserve">Recreational screen time</t>
  </si>
  <si>
    <t xml:space="preserve">Recreational screen time includes any time spent on a screen-based device excluding time spent on school work.</t>
  </si>
  <si>
    <t xml:space="preserve">Regional profile</t>
  </si>
  <si>
    <t xml:space="preserve">SA3s are designed to provide a regional breakdown of Australia. They represent areas that have similar social and economic characteristics. In the ACT they include:
Belconnen
Canberra East
Gungahlin
North Canberra
South Canberra
Tuggeranong
Weston Creek
Woden Valley
Molonglo (approved for development from 2010)
Uriarra-Namadgi
For more information, please visit: https://www.abs.gov.au/ausstats/abs@.nsf/Lookup/by%20Subject/1270.0.55.001~July%202016~Main%20Features~Statistical%20Area%20Level%203%20(SA3)~10015</t>
  </si>
  <si>
    <t xml:space="preserve">Relative standard error</t>
  </si>
  <si>
    <t xml:space="preserve">Relative Standard Error (RSE) is the standard error expressed as a proportion of an estimated value. It is usually displayed as a percentage.</t>
  </si>
  <si>
    <t xml:space="preserve">Sleep guidelines</t>
  </si>
  <si>
    <t xml:space="preserve">Based on the Physical Activity Guidelines for Australians - children and young people, and the Sleep Health Foundation recommendations for adults.</t>
  </si>
  <si>
    <t xml:space="preserve">Vigorous physical activity</t>
  </si>
  <si>
    <t xml:space="preserve">Activities where you breathe harder, puff and pant. Examples include jogging and aerobics.</t>
  </si>
  <si>
    <t xml:space="preserve">Weighting - Australian Secondary Students' Alcohol and Drug Survey (ASSAD)</t>
  </si>
  <si>
    <t xml:space="preserve">ASSAD analyses are reported for students aged 12 to 17 years. Data are weighted to align the sample with population distributions of 12- to 17-year-old students in secondary schools in ACT in semester 2, 2022. This addresses any possible bias in prevalence estimates as a result of disproportionate sampling of any education sector, age or gender. Enrolment data collected by the ABS of students by gender, age group and education sector were used to calculate weights.</t>
  </si>
  <si>
    <t xml:space="preserve">Weighting - General Health Survey</t>
  </si>
  <si>
    <t xml:space="preserve">The indicator shows self-reported data collected through Computer Assisted Telephone Interviewing (CATI). Estimates were weighted to adjust for differences in the probability of selection among respondents. To achieve this, estimates were benchmarked to the estimated resident population using the latest available Australian Bureau of Statistics population estimates.</t>
  </si>
  <si>
    <t xml:space="preserve">Measure 11102 - Number of days in the past week of at least 30 minutes physical activity by age group and gender, percentage of adults, ACT, 2025</t>
  </si>
  <si>
    <t xml:space="preserve">Per cent (95% CI)</t>
  </si>
  <si>
    <t xml:space="preserve">2025</t>
  </si>
  <si>
    <t xml:space="preserve">18+</t>
  </si>
  <si>
    <t xml:space="preserve">Male</t>
  </si>
  <si>
    <t xml:space="preserve">0</t>
  </si>
  <si>
    <t xml:space="preserve">14.2</t>
  </si>
  <si>
    <t xml:space="preserve">(12.0–16.7)</t>
  </si>
  <si>
    <t xml:space="preserve">1</t>
  </si>
  <si>
    <t xml:space="preserve">8.1</t>
  </si>
  <si>
    <t xml:space="preserve">(6.5–10.1)</t>
  </si>
  <si>
    <t xml:space="preserve">2</t>
  </si>
  <si>
    <t xml:space="preserve">15.0</t>
  </si>
  <si>
    <t xml:space="preserve">(12.7–17.5)</t>
  </si>
  <si>
    <t xml:space="preserve">3</t>
  </si>
  <si>
    <t xml:space="preserve">14.3</t>
  </si>
  <si>
    <t xml:space="preserve">(12.1–16.7)</t>
  </si>
  <si>
    <t xml:space="preserve">4</t>
  </si>
  <si>
    <t xml:space="preserve">13.0</t>
  </si>
  <si>
    <t xml:space="preserve">(10.9–15.4)</t>
  </si>
  <si>
    <t xml:space="preserve">5</t>
  </si>
  <si>
    <t xml:space="preserve">12.7</t>
  </si>
  <si>
    <t xml:space="preserve">(10.6–15.1)</t>
  </si>
  <si>
    <t xml:space="preserve">6</t>
  </si>
  <si>
    <t xml:space="preserve">6.7</t>
  </si>
  <si>
    <t xml:space="preserve">(5.2–8.5)</t>
  </si>
  <si>
    <t xml:space="preserve">7</t>
  </si>
  <si>
    <t xml:space="preserve">16.1</t>
  </si>
  <si>
    <t xml:space="preserve">(13.8–18.8)</t>
  </si>
  <si>
    <t xml:space="preserve">Female</t>
  </si>
  <si>
    <t xml:space="preserve">15.9</t>
  </si>
  <si>
    <t xml:space="preserve">(13.5–18.5)</t>
  </si>
  <si>
    <t xml:space="preserve">10.0</t>
  </si>
  <si>
    <t xml:space="preserve">(8.1–12.2)</t>
  </si>
  <si>
    <t xml:space="preserve">13.4</t>
  </si>
  <si>
    <t xml:space="preserve">(11.3–15.9)</t>
  </si>
  <si>
    <t xml:space="preserve">16.7</t>
  </si>
  <si>
    <t xml:space="preserve">(14.3–19.4)</t>
  </si>
  <si>
    <t xml:space="preserve">14.0</t>
  </si>
  <si>
    <t xml:space="preserve">(11.8–16.6)</t>
  </si>
  <si>
    <t xml:space="preserve">11.2</t>
  </si>
  <si>
    <t xml:space="preserve">(9.2–13.6)</t>
  </si>
  <si>
    <t xml:space="preserve">4.5</t>
  </si>
  <si>
    <t xml:space="preserve">(3.3–6.1)</t>
  </si>
  <si>
    <t xml:space="preserve">(12.2–16.8)</t>
  </si>
  <si>
    <t xml:space="preserve">Persons</t>
  </si>
  <si>
    <t xml:space="preserve">(13.4–16.8)</t>
  </si>
  <si>
    <t xml:space="preserve">9.0</t>
  </si>
  <si>
    <t xml:space="preserve">(7.7–10.4)</t>
  </si>
  <si>
    <t xml:space="preserve">14.4</t>
  </si>
  <si>
    <t xml:space="preserve">(12.8–16.2)</t>
  </si>
  <si>
    <t xml:space="preserve">15.5</t>
  </si>
  <si>
    <t xml:space="preserve">(13.9–17.3)</t>
  </si>
  <si>
    <t xml:space="preserve">13.6</t>
  </si>
  <si>
    <t xml:space="preserve">(12.0–15.3)</t>
  </si>
  <si>
    <t xml:space="preserve">11.9</t>
  </si>
  <si>
    <t xml:space="preserve">(10.4–13.5)</t>
  </si>
  <si>
    <t xml:space="preserve">5.5</t>
  </si>
  <si>
    <t xml:space="preserve">(4.5–6.7)</t>
  </si>
  <si>
    <t xml:space="preserve">15.1</t>
  </si>
  <si>
    <t xml:space="preserve">(13.5–16.9)</t>
  </si>
  <si>
    <t xml:space="preserve">Age group</t>
  </si>
  <si>
    <t xml:space="preserve">18-24</t>
  </si>
  <si>
    <t xml:space="preserve">7.7</t>
  </si>
  <si>
    <t xml:space="preserve">(4.8–12.1)</t>
  </si>
  <si>
    <t xml:space="preserve">7.5</t>
  </si>
  <si>
    <t xml:space="preserve">(4.7–11.9)</t>
  </si>
  <si>
    <t xml:space="preserve">15.7</t>
  </si>
  <si>
    <t xml:space="preserve">(11.3–21.4)</t>
  </si>
  <si>
    <t xml:space="preserve">15.3</t>
  </si>
  <si>
    <t xml:space="preserve">(11.0–20.8)</t>
  </si>
  <si>
    <t xml:space="preserve">19.6</t>
  </si>
  <si>
    <t xml:space="preserve">(14.6–25.9)</t>
  </si>
  <si>
    <t xml:space="preserve">(10.1–19.9)</t>
  </si>
  <si>
    <t xml:space="preserve">7.2#</t>
  </si>
  <si>
    <t xml:space="preserve">(4.2–11.9)</t>
  </si>
  <si>
    <t xml:space="preserve">(8.7–18.1)</t>
  </si>
  <si>
    <t xml:space="preserve">25-44</t>
  </si>
  <si>
    <t xml:space="preserve">15.6</t>
  </si>
  <si>
    <t xml:space="preserve">(13.0–18.6)</t>
  </si>
  <si>
    <t xml:space="preserve">11.4</t>
  </si>
  <si>
    <t xml:space="preserve">(9.2–14.1)</t>
  </si>
  <si>
    <t xml:space="preserve">13.7</t>
  </si>
  <si>
    <t xml:space="preserve">(11.3–16.6)</t>
  </si>
  <si>
    <t xml:space="preserve">15.8</t>
  </si>
  <si>
    <t xml:space="preserve">(13.2–18.7)</t>
  </si>
  <si>
    <t xml:space="preserve">12.9</t>
  </si>
  <si>
    <t xml:space="preserve">(10.5–15.6)</t>
  </si>
  <si>
    <t xml:space="preserve">(10.5–15.8)</t>
  </si>
  <si>
    <t xml:space="preserve">5.3</t>
  </si>
  <si>
    <t xml:space="preserve">(3.9–7.2)</t>
  </si>
  <si>
    <t xml:space="preserve">12.4</t>
  </si>
  <si>
    <t xml:space="preserve">(10.0–15.1)</t>
  </si>
  <si>
    <t xml:space="preserve">45-64</t>
  </si>
  <si>
    <t xml:space="preserve">(12.7–19.1)</t>
  </si>
  <si>
    <t xml:space="preserve">9.1</t>
  </si>
  <si>
    <t xml:space="preserve">(6.9–12.0)</t>
  </si>
  <si>
    <t xml:space="preserve">14.8</t>
  </si>
  <si>
    <t xml:space="preserve">(12.0–18.1)</t>
  </si>
  <si>
    <t xml:space="preserve">(12.7–18.8)</t>
  </si>
  <si>
    <t xml:space="preserve">11.5</t>
  </si>
  <si>
    <t xml:space="preserve">(9.2–14.4)</t>
  </si>
  <si>
    <t xml:space="preserve">10.6</t>
  </si>
  <si>
    <t xml:space="preserve">(8.3–13.5)</t>
  </si>
  <si>
    <t xml:space="preserve">6.1</t>
  </si>
  <si>
    <t xml:space="preserve">(4.3–8.4)</t>
  </si>
  <si>
    <t xml:space="preserve">16.8</t>
  </si>
  <si>
    <t xml:space="preserve">(13.9–20.1)</t>
  </si>
  <si>
    <t xml:space="preserve">65+</t>
  </si>
  <si>
    <t xml:space="preserve">19.0</t>
  </si>
  <si>
    <t xml:space="preserve">(15.2–23.6)</t>
  </si>
  <si>
    <t xml:space="preserve">4.4</t>
  </si>
  <si>
    <t xml:space="preserve">(2.7–7.0)</t>
  </si>
  <si>
    <t xml:space="preserve">(11.0–18.4)</t>
  </si>
  <si>
    <t xml:space="preserve">(11.7–19.1)</t>
  </si>
  <si>
    <t xml:space="preserve">13.1</t>
  </si>
  <si>
    <t xml:space="preserve">(10.0–17.0)</t>
  </si>
  <si>
    <t xml:space="preserve">9.2</t>
  </si>
  <si>
    <t xml:space="preserve">(6.7–12.6)</t>
  </si>
  <si>
    <t xml:space="preserve">3.6#</t>
  </si>
  <si>
    <t xml:space="preserve">(2.2–6.0)</t>
  </si>
  <si>
    <t xml:space="preserve">21.2</t>
  </si>
  <si>
    <t xml:space="preserve">(17.3–25.8)</t>
  </si>
  <si>
    <t xml:space="preserve"># Estimate has a relative standard error between 25 and 50 and should be used with caution.</t>
  </si>
  <si>
    <t xml:space="preserve">(n.p) Estimate too unreliable to publish.</t>
  </si>
  <si>
    <t xml:space="preserve">.. No estimate calculated.</t>
  </si>
  <si>
    <t xml:space="preserve">Measure 11103 - Number of days in the past week of at least 30 minutes physical activity (categories) by age group and gender, percentage of adults, ACT, 2025</t>
  </si>
  <si>
    <t xml:space="preserve">0 days</t>
  </si>
  <si>
    <t xml:space="preserve">1 to 3 days</t>
  </si>
  <si>
    <t xml:space="preserve">37.3</t>
  </si>
  <si>
    <t xml:space="preserve">(34.2–40.6)</t>
  </si>
  <si>
    <t xml:space="preserve">4 to 6 days</t>
  </si>
  <si>
    <t xml:space="preserve">32.3</t>
  </si>
  <si>
    <t xml:space="preserve">(29.3–35.5)</t>
  </si>
  <si>
    <t xml:space="preserve">7 days</t>
  </si>
  <si>
    <t xml:space="preserve">40.1</t>
  </si>
  <si>
    <t xml:space="preserve">(36.8–43.4)</t>
  </si>
  <si>
    <t xml:space="preserve">29.7</t>
  </si>
  <si>
    <t xml:space="preserve">(26.7–32.9)</t>
  </si>
  <si>
    <t xml:space="preserve">38.9</t>
  </si>
  <si>
    <t xml:space="preserve">(36.6–41.2)</t>
  </si>
  <si>
    <t xml:space="preserve">30.9</t>
  </si>
  <si>
    <t xml:space="preserve">(28.8–33.2)</t>
  </si>
  <si>
    <t xml:space="preserve">38.5</t>
  </si>
  <si>
    <t xml:space="preserve">(32.1–45.4)</t>
  </si>
  <si>
    <t xml:space="preserve">41.1</t>
  </si>
  <si>
    <t xml:space="preserve">(34.5–48.1)</t>
  </si>
  <si>
    <t xml:space="preserve">41.0</t>
  </si>
  <si>
    <t xml:space="preserve">(37.3–44.8)</t>
  </si>
  <si>
    <t xml:space="preserve">31.1</t>
  </si>
  <si>
    <t xml:space="preserve">(27.7–34.7)</t>
  </si>
  <si>
    <t xml:space="preserve">39.4</t>
  </si>
  <si>
    <t xml:space="preserve">(35.3–43.6)</t>
  </si>
  <si>
    <t xml:space="preserve">28.2</t>
  </si>
  <si>
    <t xml:space="preserve">(24.6–32.1)</t>
  </si>
  <si>
    <t xml:space="preserve">33.8</t>
  </si>
  <si>
    <t xml:space="preserve">(29.0–38.8)</t>
  </si>
  <si>
    <t xml:space="preserve">26.0</t>
  </si>
  <si>
    <t xml:space="preserve">(21.7–30.7)</t>
  </si>
  <si>
    <t xml:space="preserve">Measure 11105 - Meets national physical activity guidelines (60 minutes or more per day) by gender and region, percentage of children aged 5 to 17 years, ACT, 2007 to 2024</t>
  </si>
  <si>
    <t xml:space="preserve">2007</t>
  </si>
  <si>
    <t xml:space="preserve">2008</t>
  </si>
  <si>
    <t xml:space="preserve">2009</t>
  </si>
  <si>
    <t xml:space="preserve">2010</t>
  </si>
  <si>
    <t xml:space="preserve">2011</t>
  </si>
  <si>
    <t xml:space="preserve">2012</t>
  </si>
  <si>
    <t xml:space="preserve">2013</t>
  </si>
  <si>
    <t xml:space="preserve">2014</t>
  </si>
  <si>
    <t xml:space="preserve">2015</t>
  </si>
  <si>
    <t xml:space="preserve">2016</t>
  </si>
  <si>
    <t xml:space="preserve">2018</t>
  </si>
  <si>
    <t xml:space="preserve">2020</t>
  </si>
  <si>
    <t xml:space="preserve">2021</t>
  </si>
  <si>
    <t xml:space="preserve">2023</t>
  </si>
  <si>
    <t xml:space="preserve">2024</t>
  </si>
  <si>
    <t xml:space="preserve">ACT</t>
  </si>
  <si>
    <t xml:space="preserve">Does not meet guideline</t>
  </si>
  <si>
    <t xml:space="preserve">71.5</t>
  </si>
  <si>
    <t xml:space="preserve">(63.8–78.2)</t>
  </si>
  <si>
    <t xml:space="preserve">70.7</t>
  </si>
  <si>
    <t xml:space="preserve">(60.2–79.3)</t>
  </si>
  <si>
    <t xml:space="preserve">77.4</t>
  </si>
  <si>
    <t xml:space="preserve">(70.6–83.0)</t>
  </si>
  <si>
    <t xml:space="preserve">70.5</t>
  </si>
  <si>
    <t xml:space="preserve">(63.0–77.1)</t>
  </si>
  <si>
    <t xml:space="preserve">77.5</t>
  </si>
  <si>
    <t xml:space="preserve">(70.0–83.6)</t>
  </si>
  <si>
    <t xml:space="preserve">71.2</t>
  </si>
  <si>
    <t xml:space="preserve">(63.5–77.9)</t>
  </si>
  <si>
    <t xml:space="preserve">(70.4–83.3)</t>
  </si>
  <si>
    <t xml:space="preserve">73.0</t>
  </si>
  <si>
    <t xml:space="preserve">(63.7–80.7)</t>
  </si>
  <si>
    <t xml:space="preserve">71.6</t>
  </si>
  <si>
    <t xml:space="preserve">(62.0–79.6)</t>
  </si>
  <si>
    <t xml:space="preserve">74.9</t>
  </si>
  <si>
    <t xml:space="preserve">(66.0–82.1)</t>
  </si>
  <si>
    <t xml:space="preserve">79.7</t>
  </si>
  <si>
    <t xml:space="preserve">(71.9–85.7)</t>
  </si>
  <si>
    <t xml:space="preserve">75.8</t>
  </si>
  <si>
    <t xml:space="preserve">(70.9–80.2)</t>
  </si>
  <si>
    <t xml:space="preserve">74.5</t>
  </si>
  <si>
    <t xml:space="preserve">(69.7–78.7)</t>
  </si>
  <si>
    <t xml:space="preserve">70.3</t>
  </si>
  <si>
    <t xml:space="preserve">(62.3–77.2)</t>
  </si>
  <si>
    <t xml:space="preserve">80.8</t>
  </si>
  <si>
    <t xml:space="preserve">(74.9–85.6)</t>
  </si>
  <si>
    <t xml:space="preserve">Meets guideline</t>
  </si>
  <si>
    <t xml:space="preserve">28.5</t>
  </si>
  <si>
    <t xml:space="preserve">(21.8–36.2)</t>
  </si>
  <si>
    <t xml:space="preserve">29.3</t>
  </si>
  <si>
    <t xml:space="preserve">(20.7–39.8)</t>
  </si>
  <si>
    <t xml:space="preserve">22.6</t>
  </si>
  <si>
    <t xml:space="preserve">(17.0–29.4)</t>
  </si>
  <si>
    <t xml:space="preserve">29.5</t>
  </si>
  <si>
    <t xml:space="preserve">(22.9–37.0)</t>
  </si>
  <si>
    <t xml:space="preserve">22.5</t>
  </si>
  <si>
    <t xml:space="preserve">(16.4–30.0)</t>
  </si>
  <si>
    <t xml:space="preserve">28.8</t>
  </si>
  <si>
    <t xml:space="preserve">(22.1–36.5)</t>
  </si>
  <si>
    <t xml:space="preserve">(16.7–29.6)</t>
  </si>
  <si>
    <t xml:space="preserve">27.0</t>
  </si>
  <si>
    <t xml:space="preserve">(19.3–36.3)</t>
  </si>
  <si>
    <t xml:space="preserve">28.4</t>
  </si>
  <si>
    <t xml:space="preserve">(20.4–38.0)</t>
  </si>
  <si>
    <t xml:space="preserve">25.1</t>
  </si>
  <si>
    <t xml:space="preserve">(17.9–34.0)</t>
  </si>
  <si>
    <t xml:space="preserve">20.3</t>
  </si>
  <si>
    <t xml:space="preserve">(14.3–28.1)</t>
  </si>
  <si>
    <t xml:space="preserve">24.2</t>
  </si>
  <si>
    <t xml:space="preserve">(19.8–29.1)</t>
  </si>
  <si>
    <t xml:space="preserve">25.5</t>
  </si>
  <si>
    <t xml:space="preserve">(21.3–30.3)</t>
  </si>
  <si>
    <t xml:space="preserve">(22.8–37.7)</t>
  </si>
  <si>
    <t xml:space="preserve">19.2</t>
  </si>
  <si>
    <t xml:space="preserve">(14.4–25.1)</t>
  </si>
  <si>
    <t xml:space="preserve">78.0</t>
  </si>
  <si>
    <t xml:space="preserve">(70.3–84.1)</t>
  </si>
  <si>
    <t xml:space="preserve">71.4</t>
  </si>
  <si>
    <t xml:space="preserve">(61.6–79.6)</t>
  </si>
  <si>
    <t xml:space="preserve">76.1</t>
  </si>
  <si>
    <t xml:space="preserve">(69.0–81.9)</t>
  </si>
  <si>
    <t xml:space="preserve">(74.3–86.0)</t>
  </si>
  <si>
    <t xml:space="preserve">76.3</t>
  </si>
  <si>
    <t xml:space="preserve">(69.2–82.3)</t>
  </si>
  <si>
    <t xml:space="preserve">77.8</t>
  </si>
  <si>
    <t xml:space="preserve">(70.1–84.0)</t>
  </si>
  <si>
    <t xml:space="preserve">79.9</t>
  </si>
  <si>
    <t xml:space="preserve">(72.5–85.7)</t>
  </si>
  <si>
    <t xml:space="preserve">76.5</t>
  </si>
  <si>
    <t xml:space="preserve">(68.3–83.2)</t>
  </si>
  <si>
    <t xml:space="preserve">81.3</t>
  </si>
  <si>
    <t xml:space="preserve">(72.1–87.9)</t>
  </si>
  <si>
    <t xml:space="preserve">74.8</t>
  </si>
  <si>
    <t xml:space="preserve">(66.7–81.4)</t>
  </si>
  <si>
    <t xml:space="preserve">83.4</t>
  </si>
  <si>
    <t xml:space="preserve">(75.8–89.0)</t>
  </si>
  <si>
    <t xml:space="preserve">81.9</t>
  </si>
  <si>
    <t xml:space="preserve">(77.2–85.8)</t>
  </si>
  <si>
    <t xml:space="preserve">(75.9–85.0)</t>
  </si>
  <si>
    <t xml:space="preserve">85.4</t>
  </si>
  <si>
    <t xml:space="preserve">(81.2–88.7)</t>
  </si>
  <si>
    <t xml:space="preserve">82.1</t>
  </si>
  <si>
    <t xml:space="preserve">(76.6–86.5)</t>
  </si>
  <si>
    <t xml:space="preserve">22.0</t>
  </si>
  <si>
    <t xml:space="preserve">(15.9–29.7)</t>
  </si>
  <si>
    <t xml:space="preserve">28.6</t>
  </si>
  <si>
    <t xml:space="preserve">(20.4–38.4)</t>
  </si>
  <si>
    <t xml:space="preserve">23.9</t>
  </si>
  <si>
    <t xml:space="preserve">(18.1–31.0)</t>
  </si>
  <si>
    <t xml:space="preserve">(14.0–25.7)</t>
  </si>
  <si>
    <t xml:space="preserve">23.7</t>
  </si>
  <si>
    <t xml:space="preserve">(17.7–30.8)</t>
  </si>
  <si>
    <t xml:space="preserve">22.2</t>
  </si>
  <si>
    <t xml:space="preserve">(16.0–29.9)</t>
  </si>
  <si>
    <t xml:space="preserve">20.1</t>
  </si>
  <si>
    <t xml:space="preserve">(14.3–27.5)</t>
  </si>
  <si>
    <t xml:space="preserve">23.5</t>
  </si>
  <si>
    <t xml:space="preserve">(16.8–31.7)</t>
  </si>
  <si>
    <t xml:space="preserve">18.7</t>
  </si>
  <si>
    <t xml:space="preserve">(12.1–27.9)</t>
  </si>
  <si>
    <t xml:space="preserve">25.2</t>
  </si>
  <si>
    <t xml:space="preserve">(18.6–33.3)</t>
  </si>
  <si>
    <t xml:space="preserve">16.6</t>
  </si>
  <si>
    <t xml:space="preserve">(11.0–24.2)</t>
  </si>
  <si>
    <t xml:space="preserve">18.1</t>
  </si>
  <si>
    <t xml:space="preserve">(14.2–22.8)</t>
  </si>
  <si>
    <t xml:space="preserve">(15.0–24.1)</t>
  </si>
  <si>
    <t xml:space="preserve">14.6</t>
  </si>
  <si>
    <t xml:space="preserve">(11.3–18.8)</t>
  </si>
  <si>
    <t xml:space="preserve">17.9</t>
  </si>
  <si>
    <t xml:space="preserve">(13.5–23.4)</t>
  </si>
  <si>
    <t xml:space="preserve">74.6</t>
  </si>
  <si>
    <t xml:space="preserve">(69.3–79.3)</t>
  </si>
  <si>
    <t xml:space="preserve">71.0</t>
  </si>
  <si>
    <t xml:space="preserve">(64.0–77.2)</t>
  </si>
  <si>
    <t xml:space="preserve">76.8</t>
  </si>
  <si>
    <t xml:space="preserve">(72.0–81.0)</t>
  </si>
  <si>
    <t xml:space="preserve">75.5</t>
  </si>
  <si>
    <t xml:space="preserve">(70.6–79.9)</t>
  </si>
  <si>
    <t xml:space="preserve">76.9</t>
  </si>
  <si>
    <t xml:space="preserve">(71.9–81.3)</t>
  </si>
  <si>
    <t xml:space="preserve">(69.1–79.2)</t>
  </si>
  <si>
    <t xml:space="preserve">78.7</t>
  </si>
  <si>
    <t xml:space="preserve">(73.7–82.9)</t>
  </si>
  <si>
    <t xml:space="preserve">(68.7–80.1)</t>
  </si>
  <si>
    <t xml:space="preserve">76.7</t>
  </si>
  <si>
    <t xml:space="preserve">(70.3–82.1)</t>
  </si>
  <si>
    <t xml:space="preserve">(69.0–80.0)</t>
  </si>
  <si>
    <t xml:space="preserve">81.6</t>
  </si>
  <si>
    <t xml:space="preserve">(76.3–85.9)</t>
  </si>
  <si>
    <t xml:space="preserve">78.9</t>
  </si>
  <si>
    <t xml:space="preserve">(75.6–81.8)</t>
  </si>
  <si>
    <t xml:space="preserve">77.0</t>
  </si>
  <si>
    <t xml:space="preserve">(73.3–80.3)</t>
  </si>
  <si>
    <t xml:space="preserve">77.6</t>
  </si>
  <si>
    <t xml:space="preserve">(72.8–81.8)</t>
  </si>
  <si>
    <t xml:space="preserve">81.5</t>
  </si>
  <si>
    <t xml:space="preserve">(77.6–84.9)</t>
  </si>
  <si>
    <t xml:space="preserve">25.4</t>
  </si>
  <si>
    <t xml:space="preserve">(20.7–30.7)</t>
  </si>
  <si>
    <t xml:space="preserve">29.0</t>
  </si>
  <si>
    <t xml:space="preserve">(22.8–36.0)</t>
  </si>
  <si>
    <t xml:space="preserve">23.2</t>
  </si>
  <si>
    <t xml:space="preserve">(19.0–28.0)</t>
  </si>
  <si>
    <t xml:space="preserve">24.5</t>
  </si>
  <si>
    <t xml:space="preserve">(20.1–29.4)</t>
  </si>
  <si>
    <t xml:space="preserve">23.1</t>
  </si>
  <si>
    <t xml:space="preserve">(18.7–28.1)</t>
  </si>
  <si>
    <t xml:space="preserve">(20.8–30.9)</t>
  </si>
  <si>
    <t xml:space="preserve">21.3</t>
  </si>
  <si>
    <t xml:space="preserve">(17.1–26.3)</t>
  </si>
  <si>
    <t xml:space="preserve">(19.9–31.3)</t>
  </si>
  <si>
    <t xml:space="preserve">23.3</t>
  </si>
  <si>
    <t xml:space="preserve">(17.9–29.7)</t>
  </si>
  <si>
    <t xml:space="preserve">(20.0–31.0)</t>
  </si>
  <si>
    <t xml:space="preserve">18.4</t>
  </si>
  <si>
    <t xml:space="preserve">(14.1–23.7)</t>
  </si>
  <si>
    <t xml:space="preserve">21.1</t>
  </si>
  <si>
    <t xml:space="preserve">(18.2–24.4)</t>
  </si>
  <si>
    <t xml:space="preserve">23.0</t>
  </si>
  <si>
    <t xml:space="preserve">(19.7–26.7)</t>
  </si>
  <si>
    <t xml:space="preserve">22.4</t>
  </si>
  <si>
    <t xml:space="preserve">(18.2–27.2)</t>
  </si>
  <si>
    <t xml:space="preserve">18.5</t>
  </si>
  <si>
    <t xml:space="preserve">(15.1–22.4)</t>
  </si>
  <si>
    <t xml:space="preserve">Belconnen</t>
  </si>
  <si>
    <t xml:space="preserve">73.3</t>
  </si>
  <si>
    <t xml:space="preserve">(61.5–82.4)</t>
  </si>
  <si>
    <t xml:space="preserve">77.2</t>
  </si>
  <si>
    <t xml:space="preserve">(62.9–87.1)</t>
  </si>
  <si>
    <t xml:space="preserve">(69.2–86.1)</t>
  </si>
  <si>
    <t xml:space="preserve">72.6</t>
  </si>
  <si>
    <t xml:space="preserve">(62.4–80.8)</t>
  </si>
  <si>
    <t xml:space="preserve">70.4</t>
  </si>
  <si>
    <t xml:space="preserve">(59.3–79.5)</t>
  </si>
  <si>
    <t xml:space="preserve">(67.5–85.8)</t>
  </si>
  <si>
    <t xml:space="preserve">69.0</t>
  </si>
  <si>
    <t xml:space="preserve">(57.0–78.8)</t>
  </si>
  <si>
    <t xml:space="preserve">71.3</t>
  </si>
  <si>
    <t xml:space="preserve">(60.8–79.9)</t>
  </si>
  <si>
    <t xml:space="preserve">(71.4–89.1)</t>
  </si>
  <si>
    <t xml:space="preserve">78.5</t>
  </si>
  <si>
    <t xml:space="preserve">(69.2–85.6)</t>
  </si>
  <si>
    <t xml:space="preserve">83.0</t>
  </si>
  <si>
    <t xml:space="preserve">(70.7–90.8)</t>
  </si>
  <si>
    <t xml:space="preserve">(69.6–82.7)</t>
  </si>
  <si>
    <t xml:space="preserve">(69.7–82.9)</t>
  </si>
  <si>
    <t xml:space="preserve">71.1</t>
  </si>
  <si>
    <t xml:space="preserve">(63.7–77.5)</t>
  </si>
  <si>
    <t xml:space="preserve">(71.2–84.7)</t>
  </si>
  <si>
    <t xml:space="preserve">26.7</t>
  </si>
  <si>
    <t xml:space="preserve">(17.6–38.5)</t>
  </si>
  <si>
    <t xml:space="preserve">22.8#</t>
  </si>
  <si>
    <t xml:space="preserve">(12.9–37.1)</t>
  </si>
  <si>
    <t xml:space="preserve">(13.9–30.8)</t>
  </si>
  <si>
    <t xml:space="preserve">27.4</t>
  </si>
  <si>
    <t xml:space="preserve">(19.2–37.6)</t>
  </si>
  <si>
    <t xml:space="preserve">29.6</t>
  </si>
  <si>
    <t xml:space="preserve">(20.5–40.7)</t>
  </si>
  <si>
    <t xml:space="preserve">(14.2–32.5)</t>
  </si>
  <si>
    <t xml:space="preserve">31.0</t>
  </si>
  <si>
    <t xml:space="preserve">(21.2–43.0)</t>
  </si>
  <si>
    <t xml:space="preserve">28.7</t>
  </si>
  <si>
    <t xml:space="preserve">(20.1–39.2)</t>
  </si>
  <si>
    <t xml:space="preserve">(10.9–28.6)</t>
  </si>
  <si>
    <t xml:space="preserve">21.5</t>
  </si>
  <si>
    <t xml:space="preserve">(14.4–30.8)</t>
  </si>
  <si>
    <t xml:space="preserve">17.0#</t>
  </si>
  <si>
    <t xml:space="preserve">(9.2–29.3)</t>
  </si>
  <si>
    <t xml:space="preserve">(17.3–30.4)</t>
  </si>
  <si>
    <t xml:space="preserve">(17.1–30.3)</t>
  </si>
  <si>
    <t xml:space="preserve">28.9</t>
  </si>
  <si>
    <t xml:space="preserve">(22.5–36.3)</t>
  </si>
  <si>
    <t xml:space="preserve">(15.3–28.8)</t>
  </si>
  <si>
    <t xml:space="preserve">Gungahlin</t>
  </si>
  <si>
    <t xml:space="preserve">79.2</t>
  </si>
  <si>
    <t xml:space="preserve">(63.0–89.5)</t>
  </si>
  <si>
    <t xml:space="preserve">65.0</t>
  </si>
  <si>
    <t xml:space="preserve">(42.8–82.2)</t>
  </si>
  <si>
    <t xml:space="preserve">75.0</t>
  </si>
  <si>
    <t xml:space="preserve">(58.3–86.5)</t>
  </si>
  <si>
    <t xml:space="preserve">(61.0–85.1)</t>
  </si>
  <si>
    <t xml:space="preserve">85.1</t>
  </si>
  <si>
    <t xml:space="preserve">(73.7–92.1)</t>
  </si>
  <si>
    <t xml:space="preserve">(64.2–89.0)</t>
  </si>
  <si>
    <t xml:space="preserve">79.8</t>
  </si>
  <si>
    <t xml:space="preserve">(68.1–88.0)</t>
  </si>
  <si>
    <t xml:space="preserve">66.4</t>
  </si>
  <si>
    <t xml:space="preserve">(50.3–79.4)</t>
  </si>
  <si>
    <t xml:space="preserve">62.5</t>
  </si>
  <si>
    <t xml:space="preserve">(36.8–82.7)</t>
  </si>
  <si>
    <t xml:space="preserve">80.5</t>
  </si>
  <si>
    <t xml:space="preserve">(64.3–90.5)</t>
  </si>
  <si>
    <t xml:space="preserve">(66.5–88.9)</t>
  </si>
  <si>
    <t xml:space="preserve">83.1</t>
  </si>
  <si>
    <t xml:space="preserve">(75.4–88.7)</t>
  </si>
  <si>
    <t xml:space="preserve">82.2</t>
  </si>
  <si>
    <t xml:space="preserve">(74.4–87.9)</t>
  </si>
  <si>
    <t xml:space="preserve">84.1</t>
  </si>
  <si>
    <t xml:space="preserve">(77.2–89.2)</t>
  </si>
  <si>
    <t xml:space="preserve">86.7</t>
  </si>
  <si>
    <t xml:space="preserve">(79.9–91.4)</t>
  </si>
  <si>
    <t xml:space="preserve">(n.p)</t>
  </si>
  <si>
    <t xml:space="preserve"/>
  </si>
  <si>
    <t xml:space="preserve">35.0#</t>
  </si>
  <si>
    <t xml:space="preserve">(17.8–57.2)</t>
  </si>
  <si>
    <t xml:space="preserve">25.0#</t>
  </si>
  <si>
    <t xml:space="preserve">(13.5–41.7)</t>
  </si>
  <si>
    <t xml:space="preserve">25.0</t>
  </si>
  <si>
    <t xml:space="preserve">(14.9–39.0)</t>
  </si>
  <si>
    <t xml:space="preserve">14.9#</t>
  </si>
  <si>
    <t xml:space="preserve">(7.9–26.3)</t>
  </si>
  <si>
    <t xml:space="preserve">20.8#</t>
  </si>
  <si>
    <t xml:space="preserve">(11.0–35.8)</t>
  </si>
  <si>
    <t xml:space="preserve">20.2#</t>
  </si>
  <si>
    <t xml:space="preserve">(12.0–31.9)</t>
  </si>
  <si>
    <t xml:space="preserve">33.6</t>
  </si>
  <si>
    <t xml:space="preserve">(20.6–49.7)</t>
  </si>
  <si>
    <t xml:space="preserve">19.5#</t>
  </si>
  <si>
    <t xml:space="preserve">(9.5–35.7)</t>
  </si>
  <si>
    <t xml:space="preserve">20.1#</t>
  </si>
  <si>
    <t xml:space="preserve">(11.1–33.5)</t>
  </si>
  <si>
    <t xml:space="preserve">16.9</t>
  </si>
  <si>
    <t xml:space="preserve">(11.3–24.6)</t>
  </si>
  <si>
    <t xml:space="preserve">17.8</t>
  </si>
  <si>
    <t xml:space="preserve">(12.1–25.6)</t>
  </si>
  <si>
    <t xml:space="preserve">(10.8–22.8)</t>
  </si>
  <si>
    <t xml:space="preserve">13.3</t>
  </si>
  <si>
    <t xml:space="preserve">(8.6–20.1)</t>
  </si>
  <si>
    <t xml:space="preserve">North Canberra</t>
  </si>
  <si>
    <t xml:space="preserve">91.0</t>
  </si>
  <si>
    <t xml:space="preserve">(70.3–97.7)</t>
  </si>
  <si>
    <t xml:space="preserve">62.8</t>
  </si>
  <si>
    <t xml:space="preserve">(36.8–83.1)</t>
  </si>
  <si>
    <t xml:space="preserve">72.0</t>
  </si>
  <si>
    <t xml:space="preserve">(53.6–85.1)</t>
  </si>
  <si>
    <t xml:space="preserve">67.0</t>
  </si>
  <si>
    <t xml:space="preserve">(49.6–80.7)</t>
  </si>
  <si>
    <t xml:space="preserve">68.1</t>
  </si>
  <si>
    <t xml:space="preserve">(49.4–82.4)</t>
  </si>
  <si>
    <t xml:space="preserve">70.8</t>
  </si>
  <si>
    <t xml:space="preserve">(52.5–84.1)</t>
  </si>
  <si>
    <t xml:space="preserve">85.2</t>
  </si>
  <si>
    <t xml:space="preserve">(73.0–92.5)</t>
  </si>
  <si>
    <t xml:space="preserve">72.9</t>
  </si>
  <si>
    <t xml:space="preserve">(55.7–85.1)</t>
  </si>
  <si>
    <t xml:space="preserve">(49.7–91.6)</t>
  </si>
  <si>
    <t xml:space="preserve">(60.9–87.4)</t>
  </si>
  <si>
    <t xml:space="preserve">82.8</t>
  </si>
  <si>
    <t xml:space="preserve">(68.5–91.4)</t>
  </si>
  <si>
    <t xml:space="preserve">77.7</t>
  </si>
  <si>
    <t xml:space="preserve">(68.6–84.7)</t>
  </si>
  <si>
    <t xml:space="preserve">79.1</t>
  </si>
  <si>
    <t xml:space="preserve">(69.4–86.3)</t>
  </si>
  <si>
    <t xml:space="preserve">75.6</t>
  </si>
  <si>
    <t xml:space="preserve">(45.1–92.1)</t>
  </si>
  <si>
    <t xml:space="preserve">(60.2–88.8)</t>
  </si>
  <si>
    <t xml:space="preserve">28.0#</t>
  </si>
  <si>
    <t xml:space="preserve">(14.9–46.4)</t>
  </si>
  <si>
    <t xml:space="preserve">33.0</t>
  </si>
  <si>
    <t xml:space="preserve">(19.3–50.4)</t>
  </si>
  <si>
    <t xml:space="preserve">31.9#</t>
  </si>
  <si>
    <t xml:space="preserve">(17.6–50.6)</t>
  </si>
  <si>
    <t xml:space="preserve">29.2#</t>
  </si>
  <si>
    <t xml:space="preserve">(15.9–47.5)</t>
  </si>
  <si>
    <t xml:space="preserve">14.8#</t>
  </si>
  <si>
    <t xml:space="preserve">(7.5–27.0)</t>
  </si>
  <si>
    <t xml:space="preserve">27.1#</t>
  </si>
  <si>
    <t xml:space="preserve">(14.9–44.3)</t>
  </si>
  <si>
    <t xml:space="preserve">23.3#</t>
  </si>
  <si>
    <t xml:space="preserve">(12.6–39.1)</t>
  </si>
  <si>
    <t xml:space="preserve">22.3</t>
  </si>
  <si>
    <t xml:space="preserve">(15.3–31.4)</t>
  </si>
  <si>
    <t xml:space="preserve">20.9</t>
  </si>
  <si>
    <t xml:space="preserve">(13.7–30.6)</t>
  </si>
  <si>
    <t xml:space="preserve">22.5#</t>
  </si>
  <si>
    <t xml:space="preserve">(11.2–39.8)</t>
  </si>
  <si>
    <t xml:space="preserve">South Canberra</t>
  </si>
  <si>
    <t xml:space="preserve">76.2</t>
  </si>
  <si>
    <t xml:space="preserve">(46.4–92.2)</t>
  </si>
  <si>
    <t xml:space="preserve">83.2</t>
  </si>
  <si>
    <t xml:space="preserve">(64.0–93.3)</t>
  </si>
  <si>
    <t xml:space="preserve">(53.3–94.5)</t>
  </si>
  <si>
    <t xml:space="preserve">86.8</t>
  </si>
  <si>
    <t xml:space="preserve">(62.4–96.3)</t>
  </si>
  <si>
    <t xml:space="preserve">(42.6–89.0)</t>
  </si>
  <si>
    <t xml:space="preserve">(55.2–94.4)</t>
  </si>
  <si>
    <t xml:space="preserve">54.5#</t>
  </si>
  <si>
    <t xml:space="preserve">(24.6–81.5)</t>
  </si>
  <si>
    <t xml:space="preserve">70.1</t>
  </si>
  <si>
    <t xml:space="preserve">(44.2–87.4)</t>
  </si>
  <si>
    <t xml:space="preserve">71.8</t>
  </si>
  <si>
    <t xml:space="preserve">(36.1–92.0)</t>
  </si>
  <si>
    <t xml:space="preserve">(52.4–91.0)</t>
  </si>
  <si>
    <t xml:space="preserve">82.4</t>
  </si>
  <si>
    <t xml:space="preserve">(66.8–91.6)</t>
  </si>
  <si>
    <t xml:space="preserve">64.5</t>
  </si>
  <si>
    <t xml:space="preserve">(41.5–82.3)</t>
  </si>
  <si>
    <t xml:space="preserve">(71.6–90.6)</t>
  </si>
  <si>
    <t xml:space="preserve">89.1</t>
  </si>
  <si>
    <t xml:space="preserve">(78.8–94.7)</t>
  </si>
  <si>
    <t xml:space="preserve">17.6#</t>
  </si>
  <si>
    <t xml:space="preserve">(8.4–33.2)</t>
  </si>
  <si>
    <t xml:space="preserve">35.5#</t>
  </si>
  <si>
    <t xml:space="preserve">(17.7–58.5)</t>
  </si>
  <si>
    <t xml:space="preserve">16.8#</t>
  </si>
  <si>
    <t xml:space="preserve">(9.4–28.4)</t>
  </si>
  <si>
    <t xml:space="preserve">10.9#</t>
  </si>
  <si>
    <t xml:space="preserve">(5.3–21.2)</t>
  </si>
  <si>
    <t xml:space="preserve">Tuggeranong</t>
  </si>
  <si>
    <t xml:space="preserve">70.9</t>
  </si>
  <si>
    <t xml:space="preserve">(61.6–78.7)</t>
  </si>
  <si>
    <t xml:space="preserve">(66.3–87.4)</t>
  </si>
  <si>
    <t xml:space="preserve">(67.0–82.9)</t>
  </si>
  <si>
    <t xml:space="preserve">75.7</t>
  </si>
  <si>
    <t xml:space="preserve">(65.4–83.8)</t>
  </si>
  <si>
    <t xml:space="preserve">(64.6–83.2)</t>
  </si>
  <si>
    <t xml:space="preserve">(60.7–80.4)</t>
  </si>
  <si>
    <t xml:space="preserve">(74.2–89.5)</t>
  </si>
  <si>
    <t xml:space="preserve">94.3</t>
  </si>
  <si>
    <t xml:space="preserve">(85.2–98.0)</t>
  </si>
  <si>
    <t xml:space="preserve">(68.6–87.6)</t>
  </si>
  <si>
    <t xml:space="preserve">(64.5–86.0)</t>
  </si>
  <si>
    <t xml:space="preserve">80.9</t>
  </si>
  <si>
    <t xml:space="preserve">(68.8–89.1)</t>
  </si>
  <si>
    <t xml:space="preserve">(70.3–83.9)</t>
  </si>
  <si>
    <t xml:space="preserve">(69.0–83.5)</t>
  </si>
  <si>
    <t xml:space="preserve">(67.2–81.2)</t>
  </si>
  <si>
    <t xml:space="preserve">79.6</t>
  </si>
  <si>
    <t xml:space="preserve">(66.9–88.3)</t>
  </si>
  <si>
    <t xml:space="preserve">29.1</t>
  </si>
  <si>
    <t xml:space="preserve">(21.3–38.4)</t>
  </si>
  <si>
    <t xml:space="preserve">21.3#</t>
  </si>
  <si>
    <t xml:space="preserve">(12.6–33.7)</t>
  </si>
  <si>
    <t xml:space="preserve">(17.1–33.0)</t>
  </si>
  <si>
    <t xml:space="preserve">24.3</t>
  </si>
  <si>
    <t xml:space="preserve">(16.2–34.6)</t>
  </si>
  <si>
    <t xml:space="preserve">(16.8–35.4)</t>
  </si>
  <si>
    <t xml:space="preserve">(19.6–39.3)</t>
  </si>
  <si>
    <t xml:space="preserve">(10.5–25.8)</t>
  </si>
  <si>
    <t xml:space="preserve">(12.4–31.4)</t>
  </si>
  <si>
    <t xml:space="preserve">(14.0–35.5)</t>
  </si>
  <si>
    <t xml:space="preserve">19.1#</t>
  </si>
  <si>
    <t xml:space="preserve">(10.9–31.2)</t>
  </si>
  <si>
    <t xml:space="preserve">(16.1–29.7)</t>
  </si>
  <si>
    <t xml:space="preserve">(16.5–31.0)</t>
  </si>
  <si>
    <t xml:space="preserve">(18.8–32.8)</t>
  </si>
  <si>
    <t xml:space="preserve">20.4#</t>
  </si>
  <si>
    <t xml:space="preserve">(11.7–33.1)</t>
  </si>
  <si>
    <t xml:space="preserve">Weston Creek</t>
  </si>
  <si>
    <t xml:space="preserve">79.5</t>
  </si>
  <si>
    <t xml:space="preserve">(54.8–92.6)</t>
  </si>
  <si>
    <t xml:space="preserve">71.9</t>
  </si>
  <si>
    <t xml:space="preserve">(51.7–86.0)</t>
  </si>
  <si>
    <t xml:space="preserve">(55.4–89.7)</t>
  </si>
  <si>
    <t xml:space="preserve">94.1</t>
  </si>
  <si>
    <t xml:space="preserve">(74.2–98.9)</t>
  </si>
  <si>
    <t xml:space="preserve">(56.8–90.0)</t>
  </si>
  <si>
    <t xml:space="preserve">84.3</t>
  </si>
  <si>
    <t xml:space="preserve">(66.2–93.6)</t>
  </si>
  <si>
    <t xml:space="preserve">(60.1–92.9)</t>
  </si>
  <si>
    <t xml:space="preserve">70.2</t>
  </si>
  <si>
    <t xml:space="preserve">(40.4–89.1)</t>
  </si>
  <si>
    <t xml:space="preserve">(51.7–83.8)</t>
  </si>
  <si>
    <t xml:space="preserve">75.4</t>
  </si>
  <si>
    <t xml:space="preserve">(53.8–89.0)</t>
  </si>
  <si>
    <t xml:space="preserve">73.8</t>
  </si>
  <si>
    <t xml:space="preserve">(58.2–85.1)</t>
  </si>
  <si>
    <t xml:space="preserve">67.5</t>
  </si>
  <si>
    <t xml:space="preserve">(49.8–81.3)</t>
  </si>
  <si>
    <t xml:space="preserve">85.0</t>
  </si>
  <si>
    <t xml:space="preserve">(69.9–93.2)</t>
  </si>
  <si>
    <t xml:space="preserve">(63.2–90.1)</t>
  </si>
  <si>
    <t xml:space="preserve">29.8#</t>
  </si>
  <si>
    <t xml:space="preserve">(16.2–48.3)</t>
  </si>
  <si>
    <t xml:space="preserve">26.2#</t>
  </si>
  <si>
    <t xml:space="preserve">(14.9–41.8)</t>
  </si>
  <si>
    <t xml:space="preserve">32.5#</t>
  </si>
  <si>
    <t xml:space="preserve">(18.7–50.2)</t>
  </si>
  <si>
    <t xml:space="preserve">Woden Valley</t>
  </si>
  <si>
    <t xml:space="preserve">(51.7–84.6)</t>
  </si>
  <si>
    <t xml:space="preserve">53.2</t>
  </si>
  <si>
    <t xml:space="preserve">(30.7–74.5)</t>
  </si>
  <si>
    <t xml:space="preserve">(64.5–91.4)</t>
  </si>
  <si>
    <t xml:space="preserve">85.8</t>
  </si>
  <si>
    <t xml:space="preserve">(69.7–94.1)</t>
  </si>
  <si>
    <t xml:space="preserve">74.4</t>
  </si>
  <si>
    <t xml:space="preserve">(54.4–87.7)</t>
  </si>
  <si>
    <t xml:space="preserve">(52.7–86.3)</t>
  </si>
  <si>
    <t xml:space="preserve">(55.3–90.7)</t>
  </si>
  <si>
    <t xml:space="preserve">88.6</t>
  </si>
  <si>
    <t xml:space="preserve">(66.2–96.9)</t>
  </si>
  <si>
    <t xml:space="preserve">81.2</t>
  </si>
  <si>
    <t xml:space="preserve">(60.5–92.4)</t>
  </si>
  <si>
    <t xml:space="preserve">55.1</t>
  </si>
  <si>
    <t xml:space="preserve">(32.8–75.5)</t>
  </si>
  <si>
    <t xml:space="preserve">87.4</t>
  </si>
  <si>
    <t xml:space="preserve">(70.3–95.3)</t>
  </si>
  <si>
    <t xml:space="preserve">78.6</t>
  </si>
  <si>
    <t xml:space="preserve">(66.9–86.9)</t>
  </si>
  <si>
    <t xml:space="preserve">(62.0–82.3)</t>
  </si>
  <si>
    <t xml:space="preserve">(67.4–87.9)</t>
  </si>
  <si>
    <t xml:space="preserve">78.8</t>
  </si>
  <si>
    <t xml:space="preserve">(66.3–87.5)</t>
  </si>
  <si>
    <t xml:space="preserve">27.4#</t>
  </si>
  <si>
    <t xml:space="preserve">(13.7–47.3)</t>
  </si>
  <si>
    <t xml:space="preserve">44.9#</t>
  </si>
  <si>
    <t xml:space="preserve">(24.5–67.2)</t>
  </si>
  <si>
    <t xml:space="preserve">21.4</t>
  </si>
  <si>
    <t xml:space="preserve">(13.1–33.1)</t>
  </si>
  <si>
    <t xml:space="preserve">(17.7–38.0)</t>
  </si>
  <si>
    <t xml:space="preserve">20.5#</t>
  </si>
  <si>
    <t xml:space="preserve">(12.1–32.6)</t>
  </si>
  <si>
    <t xml:space="preserve">21.2#</t>
  </si>
  <si>
    <t xml:space="preserve">(12.5–33.7)</t>
  </si>
  <si>
    <t xml:space="preserve">Uriarra - Namadgi</t>
  </si>
  <si>
    <t xml:space="preserve">. .</t>
  </si>
  <si>
    <t xml:space="preserve">100.0</t>
  </si>
  <si>
    <t xml:space="preserve">Molonglo</t>
  </si>
  <si>
    <t xml:space="preserve">91.8</t>
  </si>
  <si>
    <t xml:space="preserve">(67.9–98.4)</t>
  </si>
  <si>
    <t xml:space="preserve">93.8</t>
  </si>
  <si>
    <t xml:space="preserve">(66.4–99.1)</t>
  </si>
  <si>
    <t xml:space="preserve">72.5</t>
  </si>
  <si>
    <t xml:space="preserve">(51.5–86.7)</t>
  </si>
  <si>
    <t xml:space="preserve">85.5</t>
  </si>
  <si>
    <t xml:space="preserve">(58.3–96.1)</t>
  </si>
  <si>
    <t xml:space="preserve">Canberra East</t>
  </si>
  <si>
    <t xml:space="preserve">Measure 11110 - 150 minutes or more physical activity per week by age group, gender and region, percentage of adults, ACT, 2007 to 2024</t>
  </si>
  <si>
    <t xml:space="preserve">Does not do at least 150 minutes physical activity/week</t>
  </si>
  <si>
    <t xml:space="preserve">27.3</t>
  </si>
  <si>
    <t xml:space="preserve">(22.5–32.6)</t>
  </si>
  <si>
    <t xml:space="preserve">30.2</t>
  </si>
  <si>
    <t xml:space="preserve">(24.9–36.1)</t>
  </si>
  <si>
    <t xml:space="preserve">32.5</t>
  </si>
  <si>
    <t xml:space="preserve">(27.9–37.5)</t>
  </si>
  <si>
    <t xml:space="preserve">(23.6–34.1)</t>
  </si>
  <si>
    <t xml:space="preserve">(24.2–34.1)</t>
  </si>
  <si>
    <t xml:space="preserve">(21.1–33.9)</t>
  </si>
  <si>
    <t xml:space="preserve">(27.5–40.2)</t>
  </si>
  <si>
    <t xml:space="preserve">(26.0–39.4)</t>
  </si>
  <si>
    <t xml:space="preserve">22.9</t>
  </si>
  <si>
    <t xml:space="preserve">(17.6–29.2)</t>
  </si>
  <si>
    <t xml:space="preserve">26.8</t>
  </si>
  <si>
    <t xml:space="preserve">(20.8–33.9)</t>
  </si>
  <si>
    <t xml:space="preserve">(19.3–28.3)</t>
  </si>
  <si>
    <t xml:space="preserve">23.6</t>
  </si>
  <si>
    <t xml:space="preserve">(19.0–28.9)</t>
  </si>
  <si>
    <t xml:space="preserve">25.3</t>
  </si>
  <si>
    <t xml:space="preserve">(21.4–29.7)</t>
  </si>
  <si>
    <t xml:space="preserve">(18.0–27.5)</t>
  </si>
  <si>
    <t xml:space="preserve">24.8</t>
  </si>
  <si>
    <t xml:space="preserve">(21.1–29.1)</t>
  </si>
  <si>
    <t xml:space="preserve">Does 150 minutes or more physical activity/week</t>
  </si>
  <si>
    <t xml:space="preserve">72.7</t>
  </si>
  <si>
    <t xml:space="preserve">(67.4–77.5)</t>
  </si>
  <si>
    <t xml:space="preserve">69.8</t>
  </si>
  <si>
    <t xml:space="preserve">(63.9–75.1)</t>
  </si>
  <si>
    <t xml:space="preserve">(62.5–72.1)</t>
  </si>
  <si>
    <t xml:space="preserve">(65.9–76.4)</t>
  </si>
  <si>
    <t xml:space="preserve">(65.9–75.8)</t>
  </si>
  <si>
    <t xml:space="preserve">(66.1–78.9)</t>
  </si>
  <si>
    <t xml:space="preserve">(59.8–72.5)</t>
  </si>
  <si>
    <t xml:space="preserve">67.7</t>
  </si>
  <si>
    <t xml:space="preserve">(60.6–74.0)</t>
  </si>
  <si>
    <t xml:space="preserve">77.1</t>
  </si>
  <si>
    <t xml:space="preserve">(70.8–82.4)</t>
  </si>
  <si>
    <t xml:space="preserve">73.2</t>
  </si>
  <si>
    <t xml:space="preserve">(66.1–79.2)</t>
  </si>
  <si>
    <t xml:space="preserve">(71.7–80.7)</t>
  </si>
  <si>
    <t xml:space="preserve">76.4</t>
  </si>
  <si>
    <t xml:space="preserve">(71.1–81.0)</t>
  </si>
  <si>
    <t xml:space="preserve">74.7</t>
  </si>
  <si>
    <t xml:space="preserve">(70.3–78.6)</t>
  </si>
  <si>
    <t xml:space="preserve">(72.5–82.0)</t>
  </si>
  <si>
    <t xml:space="preserve">75.2</t>
  </si>
  <si>
    <t xml:space="preserve">(70.9–78.9)</t>
  </si>
  <si>
    <t xml:space="preserve">37.5</t>
  </si>
  <si>
    <t xml:space="preserve">(32.9–42.3)</t>
  </si>
  <si>
    <t xml:space="preserve">40.4</t>
  </si>
  <si>
    <t xml:space="preserve">(35.7–45.3)</t>
  </si>
  <si>
    <t xml:space="preserve">40.5</t>
  </si>
  <si>
    <t xml:space="preserve">(36.6–44.6)</t>
  </si>
  <si>
    <t xml:space="preserve">(35.4–44.9)</t>
  </si>
  <si>
    <t xml:space="preserve">39.6</t>
  </si>
  <si>
    <t xml:space="preserve">(35.0–44.4)</t>
  </si>
  <si>
    <t xml:space="preserve">(33.1–46.2)</t>
  </si>
  <si>
    <t xml:space="preserve">43.2</t>
  </si>
  <si>
    <t xml:space="preserve">(37.4–49.1)</t>
  </si>
  <si>
    <t xml:space="preserve">35.9</t>
  </si>
  <si>
    <t xml:space="preserve">(29.9–42.4)</t>
  </si>
  <si>
    <t xml:space="preserve">32.4</t>
  </si>
  <si>
    <t xml:space="preserve">(26.5–38.9)</t>
  </si>
  <si>
    <t xml:space="preserve">33.7</t>
  </si>
  <si>
    <t xml:space="preserve">(28.0–39.9)</t>
  </si>
  <si>
    <t xml:space="preserve">30.6</t>
  </si>
  <si>
    <t xml:space="preserve">(26.5–35.1)</t>
  </si>
  <si>
    <t xml:space="preserve">(26.4–36.0)</t>
  </si>
  <si>
    <t xml:space="preserve">32.7</t>
  </si>
  <si>
    <t xml:space="preserve">(28.7–37.0)</t>
  </si>
  <si>
    <t xml:space="preserve">(29.4–38.5)</t>
  </si>
  <si>
    <t xml:space="preserve">34.1</t>
  </si>
  <si>
    <t xml:space="preserve">(30.0–38.4)</t>
  </si>
  <si>
    <t xml:space="preserve">(57.7–67.1)</t>
  </si>
  <si>
    <t xml:space="preserve">59.6</t>
  </si>
  <si>
    <t xml:space="preserve">(54.7–64.3)</t>
  </si>
  <si>
    <t xml:space="preserve">59.5</t>
  </si>
  <si>
    <t xml:space="preserve">(55.4–63.4)</t>
  </si>
  <si>
    <t xml:space="preserve">59.9</t>
  </si>
  <si>
    <t xml:space="preserve">(55.1–64.6)</t>
  </si>
  <si>
    <t xml:space="preserve">60.4</t>
  </si>
  <si>
    <t xml:space="preserve">(55.6–65.0)</t>
  </si>
  <si>
    <t xml:space="preserve">60.6</t>
  </si>
  <si>
    <t xml:space="preserve">(53.8–66.9)</t>
  </si>
  <si>
    <t xml:space="preserve">56.8</t>
  </si>
  <si>
    <t xml:space="preserve">(50.9–62.6)</t>
  </si>
  <si>
    <t xml:space="preserve">64.1</t>
  </si>
  <si>
    <t xml:space="preserve">(57.6–70.1)</t>
  </si>
  <si>
    <t xml:space="preserve">67.6</t>
  </si>
  <si>
    <t xml:space="preserve">(61.1–73.5)</t>
  </si>
  <si>
    <t xml:space="preserve">66.3</t>
  </si>
  <si>
    <t xml:space="preserve">(60.1–72.0)</t>
  </si>
  <si>
    <t xml:space="preserve">69.4</t>
  </si>
  <si>
    <t xml:space="preserve">(64.9–73.5)</t>
  </si>
  <si>
    <t xml:space="preserve">(64.0–73.6)</t>
  </si>
  <si>
    <t xml:space="preserve">67.3</t>
  </si>
  <si>
    <t xml:space="preserve">(63.0–71.3)</t>
  </si>
  <si>
    <t xml:space="preserve">66.2</t>
  </si>
  <si>
    <t xml:space="preserve">(61.5–70.6)</t>
  </si>
  <si>
    <t xml:space="preserve">65.9</t>
  </si>
  <si>
    <t xml:space="preserve">(61.6–70.0)</t>
  </si>
  <si>
    <t xml:space="preserve">(29.1–36.0)</t>
  </si>
  <si>
    <t xml:space="preserve">35.4</t>
  </si>
  <si>
    <t xml:space="preserve">(31.8–39.2)</t>
  </si>
  <si>
    <t xml:space="preserve">36.6</t>
  </si>
  <si>
    <t xml:space="preserve">(33.6–39.8)</t>
  </si>
  <si>
    <t xml:space="preserve">34.4</t>
  </si>
  <si>
    <t xml:space="preserve">(31.0–38.0)</t>
  </si>
  <si>
    <t xml:space="preserve">34.3</t>
  </si>
  <si>
    <t xml:space="preserve">(31.0–37.8)</t>
  </si>
  <si>
    <t xml:space="preserve">33.5</t>
  </si>
  <si>
    <t xml:space="preserve">(29.0–38.3)</t>
  </si>
  <si>
    <t xml:space="preserve">38.7</t>
  </si>
  <si>
    <t xml:space="preserve">(34.4–43.1)</t>
  </si>
  <si>
    <t xml:space="preserve">(29.8–39.0)</t>
  </si>
  <si>
    <t xml:space="preserve">27.8</t>
  </si>
  <si>
    <t xml:space="preserve">(23.7–32.3)</t>
  </si>
  <si>
    <t xml:space="preserve">30.5</t>
  </si>
  <si>
    <t xml:space="preserve">(26.3–35.1)</t>
  </si>
  <si>
    <t xml:space="preserve">27.1</t>
  </si>
  <si>
    <t xml:space="preserve">(24.1–30.3)</t>
  </si>
  <si>
    <t xml:space="preserve">(24.0–30.8)</t>
  </si>
  <si>
    <t xml:space="preserve">(26.2–32.1)</t>
  </si>
  <si>
    <t xml:space="preserve">28.1</t>
  </si>
  <si>
    <t xml:space="preserve">(24.9–31.5)</t>
  </si>
  <si>
    <t xml:space="preserve">(26.7–32.5)</t>
  </si>
  <si>
    <t xml:space="preserve">(64.0–70.9)</t>
  </si>
  <si>
    <t xml:space="preserve">64.6</t>
  </si>
  <si>
    <t xml:space="preserve">(60.8–68.2)</t>
  </si>
  <si>
    <t xml:space="preserve">63.4</t>
  </si>
  <si>
    <t xml:space="preserve">(60.2–66.4)</t>
  </si>
  <si>
    <t xml:space="preserve">65.6</t>
  </si>
  <si>
    <t xml:space="preserve">(62.0–69.0)</t>
  </si>
  <si>
    <t xml:space="preserve">65.7</t>
  </si>
  <si>
    <t xml:space="preserve">(62.2–69.0)</t>
  </si>
  <si>
    <t xml:space="preserve">66.5</t>
  </si>
  <si>
    <t xml:space="preserve">(61.7–71.0)</t>
  </si>
  <si>
    <t xml:space="preserve">61.3</t>
  </si>
  <si>
    <t xml:space="preserve">(56.9–65.6)</t>
  </si>
  <si>
    <t xml:space="preserve">(61.0–70.2)</t>
  </si>
  <si>
    <t xml:space="preserve">72.2</t>
  </si>
  <si>
    <t xml:space="preserve">(67.7–76.3)</t>
  </si>
  <si>
    <t xml:space="preserve">69.5</t>
  </si>
  <si>
    <t xml:space="preserve">(64.9–73.7)</t>
  </si>
  <si>
    <t xml:space="preserve">(69.7–75.9)</t>
  </si>
  <si>
    <t xml:space="preserve">(69.2–76.0)</t>
  </si>
  <si>
    <t xml:space="preserve">(67.9–73.8)</t>
  </si>
  <si>
    <t xml:space="preserve">(68.5–75.1)</t>
  </si>
  <si>
    <t xml:space="preserve">(67.5–73.3)</t>
  </si>
  <si>
    <t xml:space="preserve">(14.4–33.2)</t>
  </si>
  <si>
    <t xml:space="preserve">(14.1–35.1)</t>
  </si>
  <si>
    <t xml:space="preserve">(20.2–39.0)</t>
  </si>
  <si>
    <t xml:space="preserve">(11.7–33.5)</t>
  </si>
  <si>
    <t xml:space="preserve">27.2</t>
  </si>
  <si>
    <t xml:space="preserve">(17.4–39.8)</t>
  </si>
  <si>
    <t xml:space="preserve">(9.4–28.8)</t>
  </si>
  <si>
    <t xml:space="preserve">27.0#</t>
  </si>
  <si>
    <t xml:space="preserve">(15.9–42.0)</t>
  </si>
  <si>
    <t xml:space="preserve">18.8#</t>
  </si>
  <si>
    <t xml:space="preserve">(8.7–36.0)</t>
  </si>
  <si>
    <t xml:space="preserve">(9.4–30.6)</t>
  </si>
  <si>
    <t xml:space="preserve">19.6#</t>
  </si>
  <si>
    <t xml:space="preserve">(11.6–31.2)</t>
  </si>
  <si>
    <t xml:space="preserve">(18.4–36.9)</t>
  </si>
  <si>
    <t xml:space="preserve">(66.8–85.6)</t>
  </si>
  <si>
    <t xml:space="preserve">(64.9–85.9)</t>
  </si>
  <si>
    <t xml:space="preserve">(61.0–79.8)</t>
  </si>
  <si>
    <t xml:space="preserve">(66.5–88.3)</t>
  </si>
  <si>
    <t xml:space="preserve">72.8</t>
  </si>
  <si>
    <t xml:space="preserve">(60.2–82.6)</t>
  </si>
  <si>
    <t xml:space="preserve">(71.2–90.6)</t>
  </si>
  <si>
    <t xml:space="preserve">(58.0–84.1)</t>
  </si>
  <si>
    <t xml:space="preserve">85.7</t>
  </si>
  <si>
    <t xml:space="preserve">(69.5–94.0)</t>
  </si>
  <si>
    <t xml:space="preserve">86.5</t>
  </si>
  <si>
    <t xml:space="preserve">(71.4–94.3)</t>
  </si>
  <si>
    <t xml:space="preserve">(64.0–91.3)</t>
  </si>
  <si>
    <t xml:space="preserve">(69.4–90.6)</t>
  </si>
  <si>
    <t xml:space="preserve">84.6</t>
  </si>
  <si>
    <t xml:space="preserve">(70.8–92.5)</t>
  </si>
  <si>
    <t xml:space="preserve">80.4</t>
  </si>
  <si>
    <t xml:space="preserve">(68.8–88.4)</t>
  </si>
  <si>
    <t xml:space="preserve">92.8</t>
  </si>
  <si>
    <t xml:space="preserve">(73.6–98.4)</t>
  </si>
  <si>
    <t xml:space="preserve">(63.1–81.6)</t>
  </si>
  <si>
    <t xml:space="preserve">(21.7–33.0)</t>
  </si>
  <si>
    <t xml:space="preserve">36.7</t>
  </si>
  <si>
    <t xml:space="preserve">(30.4–43.6)</t>
  </si>
  <si>
    <t xml:space="preserve">(31.1–42.5)</t>
  </si>
  <si>
    <t xml:space="preserve">35.0</t>
  </si>
  <si>
    <t xml:space="preserve">(28.8–41.8)</t>
  </si>
  <si>
    <t xml:space="preserve">(24.8–37.0)</t>
  </si>
  <si>
    <t xml:space="preserve">30.8</t>
  </si>
  <si>
    <t xml:space="preserve">(23.2–39.5)</t>
  </si>
  <si>
    <t xml:space="preserve">(29.7–46.1)</t>
  </si>
  <si>
    <t xml:space="preserve">31.4</t>
  </si>
  <si>
    <t xml:space="preserve">(23.1–41.1)</t>
  </si>
  <si>
    <t xml:space="preserve">24.7</t>
  </si>
  <si>
    <t xml:space="preserve">(17.4–33.9)</t>
  </si>
  <si>
    <t xml:space="preserve">(21.8–41.2)</t>
  </si>
  <si>
    <t xml:space="preserve">(23.4–33.9)</t>
  </si>
  <si>
    <t xml:space="preserve">(21.3–30.2)</t>
  </si>
  <si>
    <t xml:space="preserve">25.8</t>
  </si>
  <si>
    <t xml:space="preserve">(20.9–31.3)</t>
  </si>
  <si>
    <t xml:space="preserve">(21.6–30.5)</t>
  </si>
  <si>
    <t xml:space="preserve">(67.0–78.3)</t>
  </si>
  <si>
    <t xml:space="preserve">63.3</t>
  </si>
  <si>
    <t xml:space="preserve">(56.4–69.6)</t>
  </si>
  <si>
    <t xml:space="preserve">(57.5–68.9)</t>
  </si>
  <si>
    <t xml:space="preserve">(58.2–71.2)</t>
  </si>
  <si>
    <t xml:space="preserve">(63.0–75.2)</t>
  </si>
  <si>
    <t xml:space="preserve">69.2</t>
  </si>
  <si>
    <t xml:space="preserve">(60.5–76.8)</t>
  </si>
  <si>
    <t xml:space="preserve">(53.9–70.3)</t>
  </si>
  <si>
    <t xml:space="preserve">68.6</t>
  </si>
  <si>
    <t xml:space="preserve">(58.9–76.9)</t>
  </si>
  <si>
    <t xml:space="preserve">75.3</t>
  </si>
  <si>
    <t xml:space="preserve">(66.1–82.6)</t>
  </si>
  <si>
    <t xml:space="preserve">(58.8–78.2)</t>
  </si>
  <si>
    <t xml:space="preserve">(66.1–76.6)</t>
  </si>
  <si>
    <t xml:space="preserve">(69.8–78.7)</t>
  </si>
  <si>
    <t xml:space="preserve">74.2</t>
  </si>
  <si>
    <t xml:space="preserve">(68.7–79.1)</t>
  </si>
  <si>
    <t xml:space="preserve">(69.5–78.4)</t>
  </si>
  <si>
    <t xml:space="preserve">39.8</t>
  </si>
  <si>
    <t xml:space="preserve">(34.3–45.5)</t>
  </si>
  <si>
    <t xml:space="preserve">(28.6–39.2)</t>
  </si>
  <si>
    <t xml:space="preserve">37.8</t>
  </si>
  <si>
    <t xml:space="preserve">(33.6–42.2)</t>
  </si>
  <si>
    <t xml:space="preserve">(31.9–41.5)</t>
  </si>
  <si>
    <t xml:space="preserve">(32.7–42.1)</t>
  </si>
  <si>
    <t xml:space="preserve">(32.1–47.6)</t>
  </si>
  <si>
    <t xml:space="preserve">41.3</t>
  </si>
  <si>
    <t xml:space="preserve">(34.8–48.1)</t>
  </si>
  <si>
    <t xml:space="preserve">36.4</t>
  </si>
  <si>
    <t xml:space="preserve">(29.6–43.8)</t>
  </si>
  <si>
    <t xml:space="preserve">31.7</t>
  </si>
  <si>
    <t xml:space="preserve">(25.1–39.2)</t>
  </si>
  <si>
    <t xml:space="preserve">26.1</t>
  </si>
  <si>
    <t xml:space="preserve">(20.6–32.5)</t>
  </si>
  <si>
    <t xml:space="preserve">28.0</t>
  </si>
  <si>
    <t xml:space="preserve">(23.4–33.2)</t>
  </si>
  <si>
    <t xml:space="preserve">(20.0–29.6)</t>
  </si>
  <si>
    <t xml:space="preserve">(28.4–37.8)</t>
  </si>
  <si>
    <t xml:space="preserve">(26.2–35.9)</t>
  </si>
  <si>
    <t xml:space="preserve">(24.7–35.2)</t>
  </si>
  <si>
    <t xml:space="preserve">60.2</t>
  </si>
  <si>
    <t xml:space="preserve">(54.5–65.7)</t>
  </si>
  <si>
    <t xml:space="preserve">(60.8–71.4)</t>
  </si>
  <si>
    <t xml:space="preserve">62.2</t>
  </si>
  <si>
    <t xml:space="preserve">(57.8–66.4)</t>
  </si>
  <si>
    <t xml:space="preserve">(58.5–68.1)</t>
  </si>
  <si>
    <t xml:space="preserve">62.7</t>
  </si>
  <si>
    <t xml:space="preserve">(57.9–67.3)</t>
  </si>
  <si>
    <t xml:space="preserve">(52.4–67.9)</t>
  </si>
  <si>
    <t xml:space="preserve">58.7</t>
  </si>
  <si>
    <t xml:space="preserve">(51.9–65.2)</t>
  </si>
  <si>
    <t xml:space="preserve">63.6</t>
  </si>
  <si>
    <t xml:space="preserve">(56.2–70.4)</t>
  </si>
  <si>
    <t xml:space="preserve">68.3</t>
  </si>
  <si>
    <t xml:space="preserve">(60.8–74.9)</t>
  </si>
  <si>
    <t xml:space="preserve">73.9</t>
  </si>
  <si>
    <t xml:space="preserve">(67.5–79.4)</t>
  </si>
  <si>
    <t xml:space="preserve">(66.8–76.6)</t>
  </si>
  <si>
    <t xml:space="preserve">(70.4–80.0)</t>
  </si>
  <si>
    <t xml:space="preserve">(62.2–71.6)</t>
  </si>
  <si>
    <t xml:space="preserve">(64.1–73.8)</t>
  </si>
  <si>
    <t xml:space="preserve">(64.8–75.3)</t>
  </si>
  <si>
    <t xml:space="preserve">43.8</t>
  </si>
  <si>
    <t xml:space="preserve">(36.4–51.4)</t>
  </si>
  <si>
    <t xml:space="preserve">52.3</t>
  </si>
  <si>
    <t xml:space="preserve">(45.4–59.1)</t>
  </si>
  <si>
    <t xml:space="preserve">43.6</t>
  </si>
  <si>
    <t xml:space="preserve">(38.5–48.7)</t>
  </si>
  <si>
    <t xml:space="preserve">43.9</t>
  </si>
  <si>
    <t xml:space="preserve">(39.3–48.7)</t>
  </si>
  <si>
    <t xml:space="preserve">48.1</t>
  </si>
  <si>
    <t xml:space="preserve">(43.2–53.1)</t>
  </si>
  <si>
    <t xml:space="preserve">41.7</t>
  </si>
  <si>
    <t xml:space="preserve">(32.8–51.2)</t>
  </si>
  <si>
    <t xml:space="preserve">45.1</t>
  </si>
  <si>
    <t xml:space="preserve">(38.3–52.0)</t>
  </si>
  <si>
    <t xml:space="preserve">52.0</t>
  </si>
  <si>
    <t xml:space="preserve">(45.5–58.4)</t>
  </si>
  <si>
    <t xml:space="preserve">36.3</t>
  </si>
  <si>
    <t xml:space="preserve">(30.4–42.7)</t>
  </si>
  <si>
    <t xml:space="preserve">49.0</t>
  </si>
  <si>
    <t xml:space="preserve">(42.8–55.2)</t>
  </si>
  <si>
    <t xml:space="preserve">37.7</t>
  </si>
  <si>
    <t xml:space="preserve">(31.3–44.6)</t>
  </si>
  <si>
    <t xml:space="preserve">(25.7–45.7)</t>
  </si>
  <si>
    <t xml:space="preserve">37.1</t>
  </si>
  <si>
    <t xml:space="preserve">(29.6–45.3)</t>
  </si>
  <si>
    <t xml:space="preserve">(29.0–44.2)</t>
  </si>
  <si>
    <t xml:space="preserve">39.1</t>
  </si>
  <si>
    <t xml:space="preserve">(32.7–45.9)</t>
  </si>
  <si>
    <t xml:space="preserve">56.2</t>
  </si>
  <si>
    <t xml:space="preserve">(48.6–63.6)</t>
  </si>
  <si>
    <t xml:space="preserve">47.7</t>
  </si>
  <si>
    <t xml:space="preserve">(40.9–54.6)</t>
  </si>
  <si>
    <t xml:space="preserve">56.4</t>
  </si>
  <si>
    <t xml:space="preserve">(51.3–61.5)</t>
  </si>
  <si>
    <t xml:space="preserve">56.1</t>
  </si>
  <si>
    <t xml:space="preserve">(51.3–60.7)</t>
  </si>
  <si>
    <t xml:space="preserve">51.9</t>
  </si>
  <si>
    <t xml:space="preserve">(46.9–56.8)</t>
  </si>
  <si>
    <t xml:space="preserve">58.3</t>
  </si>
  <si>
    <t xml:space="preserve">(48.8–67.2)</t>
  </si>
  <si>
    <t xml:space="preserve">54.9</t>
  </si>
  <si>
    <t xml:space="preserve">(48.0–61.7)</t>
  </si>
  <si>
    <t xml:space="preserve">48.0</t>
  </si>
  <si>
    <t xml:space="preserve">(41.6–54.5)</t>
  </si>
  <si>
    <t xml:space="preserve">63.7</t>
  </si>
  <si>
    <t xml:space="preserve">(57.3–69.6)</t>
  </si>
  <si>
    <t xml:space="preserve">51.0</t>
  </si>
  <si>
    <t xml:space="preserve">(44.8–57.2)</t>
  </si>
  <si>
    <t xml:space="preserve">62.3</t>
  </si>
  <si>
    <t xml:space="preserve">(55.4–68.7)</t>
  </si>
  <si>
    <t xml:space="preserve">(54.3–74.3)</t>
  </si>
  <si>
    <t xml:space="preserve">62.9</t>
  </si>
  <si>
    <t xml:space="preserve">(54.7–70.4)</t>
  </si>
  <si>
    <t xml:space="preserve">(55.8–71.0)</t>
  </si>
  <si>
    <t xml:space="preserve">60.9</t>
  </si>
  <si>
    <t xml:space="preserve">(54.1–67.3)</t>
  </si>
  <si>
    <t xml:space="preserve">(27.7–41.8)</t>
  </si>
  <si>
    <t xml:space="preserve">(29.6–44.3)</t>
  </si>
  <si>
    <t xml:space="preserve">35.3</t>
  </si>
  <si>
    <t xml:space="preserve">(29.9–41.2)</t>
  </si>
  <si>
    <t xml:space="preserve">36.2</t>
  </si>
  <si>
    <t xml:space="preserve">(30.1–42.8)</t>
  </si>
  <si>
    <t xml:space="preserve">36.9</t>
  </si>
  <si>
    <t xml:space="preserve">(30.7–43.6)</t>
  </si>
  <si>
    <t xml:space="preserve">38.1</t>
  </si>
  <si>
    <t xml:space="preserve">(29.4–47.8)</t>
  </si>
  <si>
    <t xml:space="preserve">34.8</t>
  </si>
  <si>
    <t xml:space="preserve">(27.4–43.1)</t>
  </si>
  <si>
    <t xml:space="preserve">37.0</t>
  </si>
  <si>
    <t xml:space="preserve">(29.7–44.9)</t>
  </si>
  <si>
    <t xml:space="preserve">24.1</t>
  </si>
  <si>
    <t xml:space="preserve">(15.9–34.8)</t>
  </si>
  <si>
    <t xml:space="preserve">(26.6–44.0)</t>
  </si>
  <si>
    <t xml:space="preserve">28.3</t>
  </si>
  <si>
    <t xml:space="preserve">(22.2–35.5)</t>
  </si>
  <si>
    <t xml:space="preserve">(22.5–36.4)</t>
  </si>
  <si>
    <t xml:space="preserve">35.6</t>
  </si>
  <si>
    <t xml:space="preserve">(29.5–42.3)</t>
  </si>
  <si>
    <t xml:space="preserve">(25.3–40.6)</t>
  </si>
  <si>
    <t xml:space="preserve">(22.9–34.6)</t>
  </si>
  <si>
    <t xml:space="preserve">(58.2–72.3)</t>
  </si>
  <si>
    <t xml:space="preserve">(55.7–70.4)</t>
  </si>
  <si>
    <t xml:space="preserve">64.7</t>
  </si>
  <si>
    <t xml:space="preserve">(58.8–70.1)</t>
  </si>
  <si>
    <t xml:space="preserve">63.8</t>
  </si>
  <si>
    <t xml:space="preserve">(57.2–69.9)</t>
  </si>
  <si>
    <t xml:space="preserve">63.1</t>
  </si>
  <si>
    <t xml:space="preserve">(56.4–69.3)</t>
  </si>
  <si>
    <t xml:space="preserve">61.9</t>
  </si>
  <si>
    <t xml:space="preserve">(52.2–70.6)</t>
  </si>
  <si>
    <t xml:space="preserve">65.2</t>
  </si>
  <si>
    <t xml:space="preserve">(56.9–72.6)</t>
  </si>
  <si>
    <t xml:space="preserve">63.0</t>
  </si>
  <si>
    <t xml:space="preserve">(55.1–70.3)</t>
  </si>
  <si>
    <t xml:space="preserve">75.9</t>
  </si>
  <si>
    <t xml:space="preserve">(65.2–84.1)</t>
  </si>
  <si>
    <t xml:space="preserve">(56.0–73.4)</t>
  </si>
  <si>
    <t xml:space="preserve">71.7</t>
  </si>
  <si>
    <t xml:space="preserve">(64.5–77.8)</t>
  </si>
  <si>
    <t xml:space="preserve">(63.6–77.5)</t>
  </si>
  <si>
    <t xml:space="preserve">64.4</t>
  </si>
  <si>
    <t xml:space="preserve">(57.7–70.5)</t>
  </si>
  <si>
    <t xml:space="preserve">(59.4–74.7)</t>
  </si>
  <si>
    <t xml:space="preserve">(65.4–77.1)</t>
  </si>
  <si>
    <t xml:space="preserve">(22.9–46.3)</t>
  </si>
  <si>
    <t xml:space="preserve">(23.0–47.1)</t>
  </si>
  <si>
    <t xml:space="preserve">49.4</t>
  </si>
  <si>
    <t xml:space="preserve">(39.2–59.6)</t>
  </si>
  <si>
    <t xml:space="preserve">42.9</t>
  </si>
  <si>
    <t xml:space="preserve">(31.7–55.0)</t>
  </si>
  <si>
    <t xml:space="preserve">(27.9–49.4)</t>
  </si>
  <si>
    <t xml:space="preserve">32.2</t>
  </si>
  <si>
    <t xml:space="preserve">(21.0–46.1)</t>
  </si>
  <si>
    <t xml:space="preserve">41.8</t>
  </si>
  <si>
    <t xml:space="preserve">(29.7–55.1)</t>
  </si>
  <si>
    <t xml:space="preserve">32.0</t>
  </si>
  <si>
    <t xml:space="preserve">(21.9–44.1)</t>
  </si>
  <si>
    <t xml:space="preserve">24.0#</t>
  </si>
  <si>
    <t xml:space="preserve">(14.1–37.9)</t>
  </si>
  <si>
    <t xml:space="preserve">39.3</t>
  </si>
  <si>
    <t xml:space="preserve">(25.0–55.8)</t>
  </si>
  <si>
    <t xml:space="preserve">(20.7–35.0)</t>
  </si>
  <si>
    <t xml:space="preserve">26.6</t>
  </si>
  <si>
    <t xml:space="preserve">(19.8–34.8)</t>
  </si>
  <si>
    <t xml:space="preserve">(25.9–40.3)</t>
  </si>
  <si>
    <t xml:space="preserve">(25.0–40.0)</t>
  </si>
  <si>
    <t xml:space="preserve">(25.5–39.3)</t>
  </si>
  <si>
    <t xml:space="preserve">(53.7–77.1)</t>
  </si>
  <si>
    <t xml:space="preserve">(52.9–77.0)</t>
  </si>
  <si>
    <t xml:space="preserve">50.6</t>
  </si>
  <si>
    <t xml:space="preserve">(40.4–60.8)</t>
  </si>
  <si>
    <t xml:space="preserve">57.1</t>
  </si>
  <si>
    <t xml:space="preserve">(45.0–68.3)</t>
  </si>
  <si>
    <t xml:space="preserve">(50.6–72.1)</t>
  </si>
  <si>
    <t xml:space="preserve">67.8</t>
  </si>
  <si>
    <t xml:space="preserve">(53.9–79.0)</t>
  </si>
  <si>
    <t xml:space="preserve">58.2</t>
  </si>
  <si>
    <t xml:space="preserve">(44.9–70.3)</t>
  </si>
  <si>
    <t xml:space="preserve">68.0</t>
  </si>
  <si>
    <t xml:space="preserve">(55.9–78.1)</t>
  </si>
  <si>
    <t xml:space="preserve">76.0</t>
  </si>
  <si>
    <t xml:space="preserve">(62.1–85.9)</t>
  </si>
  <si>
    <t xml:space="preserve">60.7</t>
  </si>
  <si>
    <t xml:space="preserve">(44.2–75.0)</t>
  </si>
  <si>
    <t xml:space="preserve">(65.0–79.3)</t>
  </si>
  <si>
    <t xml:space="preserve">73.4</t>
  </si>
  <si>
    <t xml:space="preserve">(65.2–80.2)</t>
  </si>
  <si>
    <t xml:space="preserve">(59.7–74.1)</t>
  </si>
  <si>
    <t xml:space="preserve">(60.0–75.0)</t>
  </si>
  <si>
    <t xml:space="preserve">(60.7–74.5)</t>
  </si>
  <si>
    <t xml:space="preserve">20.2</t>
  </si>
  <si>
    <t xml:space="preserve">(13.9–28.5)</t>
  </si>
  <si>
    <t xml:space="preserve">31.8</t>
  </si>
  <si>
    <t xml:space="preserve">(23.1–42.0)</t>
  </si>
  <si>
    <t xml:space="preserve">(19.6–35.2)</t>
  </si>
  <si>
    <t xml:space="preserve">(17.6–37.0)</t>
  </si>
  <si>
    <t xml:space="preserve">(20.2–39.1)</t>
  </si>
  <si>
    <t xml:space="preserve">22.4#</t>
  </si>
  <si>
    <t xml:space="preserve">(12.4–37.1)</t>
  </si>
  <si>
    <t xml:space="preserve">(19.3–40.3)</t>
  </si>
  <si>
    <t xml:space="preserve">33.3</t>
  </si>
  <si>
    <t xml:space="preserve">(24.1–44.0)</t>
  </si>
  <si>
    <t xml:space="preserve">(13.5–33.6)</t>
  </si>
  <si>
    <t xml:space="preserve">18.0#</t>
  </si>
  <si>
    <t xml:space="preserve">(10.3–29.6)</t>
  </si>
  <si>
    <t xml:space="preserve">(18.8–34.3)</t>
  </si>
  <si>
    <t xml:space="preserve">21.8</t>
  </si>
  <si>
    <t xml:space="preserve">(13.8–32.7)</t>
  </si>
  <si>
    <t xml:space="preserve">(12.8–27.3)</t>
  </si>
  <si>
    <t xml:space="preserve">(8.2–19.8)</t>
  </si>
  <si>
    <t xml:space="preserve">(17.8–32.2)</t>
  </si>
  <si>
    <t xml:space="preserve">(71.5–86.1)</t>
  </si>
  <si>
    <t xml:space="preserve">68.2</t>
  </si>
  <si>
    <t xml:space="preserve">(58.0–76.9)</t>
  </si>
  <si>
    <t xml:space="preserve">(64.8–80.4)</t>
  </si>
  <si>
    <t xml:space="preserve">(63.0–82.4)</t>
  </si>
  <si>
    <t xml:space="preserve">(60.9–79.8)</t>
  </si>
  <si>
    <t xml:space="preserve">(62.9–87.6)</t>
  </si>
  <si>
    <t xml:space="preserve">(59.7–80.7)</t>
  </si>
  <si>
    <t xml:space="preserve">66.7</t>
  </si>
  <si>
    <t xml:space="preserve">(56.0–75.9)</t>
  </si>
  <si>
    <t xml:space="preserve">(66.4–86.5)</t>
  </si>
  <si>
    <t xml:space="preserve">82.0</t>
  </si>
  <si>
    <t xml:space="preserve">(70.4–89.7)</t>
  </si>
  <si>
    <t xml:space="preserve">(65.7–81.2)</t>
  </si>
  <si>
    <t xml:space="preserve">78.2</t>
  </si>
  <si>
    <t xml:space="preserve">(67.3–86.2)</t>
  </si>
  <si>
    <t xml:space="preserve">81.0</t>
  </si>
  <si>
    <t xml:space="preserve">(72.7–87.2)</t>
  </si>
  <si>
    <t xml:space="preserve">87.0</t>
  </si>
  <si>
    <t xml:space="preserve">(80.2–91.8)</t>
  </si>
  <si>
    <t xml:space="preserve">(67.8–82.2)</t>
  </si>
  <si>
    <t xml:space="preserve">(28.5–53.5)</t>
  </si>
  <si>
    <t xml:space="preserve">(24.2–50.4)</t>
  </si>
  <si>
    <t xml:space="preserve">42.7</t>
  </si>
  <si>
    <t xml:space="preserve">(30.1–56.3)</t>
  </si>
  <si>
    <t xml:space="preserve">(24.5–50.8)</t>
  </si>
  <si>
    <t xml:space="preserve">(16.4–37.1)</t>
  </si>
  <si>
    <t xml:space="preserve">34.3#</t>
  </si>
  <si>
    <t xml:space="preserve">(18.0–55.4)</t>
  </si>
  <si>
    <t xml:space="preserve">(22.2–57.8)</t>
  </si>
  <si>
    <t xml:space="preserve">48.7#</t>
  </si>
  <si>
    <t xml:space="preserve">(24.3–73.9)</t>
  </si>
  <si>
    <t xml:space="preserve">26.3#</t>
  </si>
  <si>
    <t xml:space="preserve">(14.0–43.9)</t>
  </si>
  <si>
    <t xml:space="preserve">22.2#</t>
  </si>
  <si>
    <t xml:space="preserve">(10.2–41.7)</t>
  </si>
  <si>
    <t xml:space="preserve">25.5#</t>
  </si>
  <si>
    <t xml:space="preserve">(14.6–40.7)</t>
  </si>
  <si>
    <t xml:space="preserve">(16.0–41.4)</t>
  </si>
  <si>
    <t xml:space="preserve">18.1#</t>
  </si>
  <si>
    <t xml:space="preserve">(10.4–29.5)</t>
  </si>
  <si>
    <t xml:space="preserve">(16.4–40.0)</t>
  </si>
  <si>
    <t xml:space="preserve">(11.4–28.6)</t>
  </si>
  <si>
    <t xml:space="preserve">(46.5–71.5)</t>
  </si>
  <si>
    <t xml:space="preserve">(49.6–75.8)</t>
  </si>
  <si>
    <t xml:space="preserve">57.3</t>
  </si>
  <si>
    <t xml:space="preserve">(43.7–69.9)</t>
  </si>
  <si>
    <t xml:space="preserve">(49.2–75.5)</t>
  </si>
  <si>
    <t xml:space="preserve">(62.9–83.6)</t>
  </si>
  <si>
    <t xml:space="preserve">(44.6–82.0)</t>
  </si>
  <si>
    <t xml:space="preserve">61.5</t>
  </si>
  <si>
    <t xml:space="preserve">(42.2–77.8)</t>
  </si>
  <si>
    <t xml:space="preserve">51.3#</t>
  </si>
  <si>
    <t xml:space="preserve">(26.1–75.7)</t>
  </si>
  <si>
    <t xml:space="preserve">73.7</t>
  </si>
  <si>
    <t xml:space="preserve">(56.1–86.0)</t>
  </si>
  <si>
    <t xml:space="preserve">(58.3–89.8)</t>
  </si>
  <si>
    <t xml:space="preserve">(59.3–85.4)</t>
  </si>
  <si>
    <t xml:space="preserve">(58.6–84.0)</t>
  </si>
  <si>
    <t xml:space="preserve">(70.5–89.6)</t>
  </si>
  <si>
    <t xml:space="preserve">(60.0–83.6)</t>
  </si>
  <si>
    <t xml:space="preserve">(71.4–88.6)</t>
  </si>
  <si>
    <t xml:space="preserve">37.2</t>
  </si>
  <si>
    <t xml:space="preserve">(30.1–44.9)</t>
  </si>
  <si>
    <t xml:space="preserve">37.9</t>
  </si>
  <si>
    <t xml:space="preserve">(30.8–45.6)</t>
  </si>
  <si>
    <t xml:space="preserve">36.8</t>
  </si>
  <si>
    <t xml:space="preserve">(31.0–43.0)</t>
  </si>
  <si>
    <t xml:space="preserve">34.7</t>
  </si>
  <si>
    <t xml:space="preserve">(27.4–42.7)</t>
  </si>
  <si>
    <t xml:space="preserve">(31.1–45.2)</t>
  </si>
  <si>
    <t xml:space="preserve">(29.0–47.6)</t>
  </si>
  <si>
    <t xml:space="preserve">48.4</t>
  </si>
  <si>
    <t xml:space="preserve">(40.0–56.9)</t>
  </si>
  <si>
    <t xml:space="preserve">(25.4–44.7)</t>
  </si>
  <si>
    <t xml:space="preserve">(30.9–48.1)</t>
  </si>
  <si>
    <t xml:space="preserve">42.2</t>
  </si>
  <si>
    <t xml:space="preserve">(32.7–52.3)</t>
  </si>
  <si>
    <t xml:space="preserve">27.6</t>
  </si>
  <si>
    <t xml:space="preserve">(21.6–34.6)</t>
  </si>
  <si>
    <t xml:space="preserve">(22.0–37.8)</t>
  </si>
  <si>
    <t xml:space="preserve">35.5</t>
  </si>
  <si>
    <t xml:space="preserve">(29.0–42.5)</t>
  </si>
  <si>
    <t xml:space="preserve">(18.8–33.4)</t>
  </si>
  <si>
    <t xml:space="preserve">(27.8–41.6)</t>
  </si>
  <si>
    <t xml:space="preserve">(55.1–69.9)</t>
  </si>
  <si>
    <t xml:space="preserve">62.1</t>
  </si>
  <si>
    <t xml:space="preserve">(54.4–69.2)</t>
  </si>
  <si>
    <t xml:space="preserve">63.2</t>
  </si>
  <si>
    <t xml:space="preserve">(57.0–69.0)</t>
  </si>
  <si>
    <t xml:space="preserve">65.3</t>
  </si>
  <si>
    <t xml:space="preserve">(57.3–72.6)</t>
  </si>
  <si>
    <t xml:space="preserve">(54.8–68.9)</t>
  </si>
  <si>
    <t xml:space="preserve">(52.4–71.0)</t>
  </si>
  <si>
    <t xml:space="preserve">51.6</t>
  </si>
  <si>
    <t xml:space="preserve">(43.1–60.0)</t>
  </si>
  <si>
    <t xml:space="preserve">(55.3–74.6)</t>
  </si>
  <si>
    <t xml:space="preserve">(51.9–69.1)</t>
  </si>
  <si>
    <t xml:space="preserve">57.8</t>
  </si>
  <si>
    <t xml:space="preserve">(47.7–67.3)</t>
  </si>
  <si>
    <t xml:space="preserve">72.4</t>
  </si>
  <si>
    <t xml:space="preserve">(65.4–78.4)</t>
  </si>
  <si>
    <t xml:space="preserve">(62.2–78.0)</t>
  </si>
  <si>
    <t xml:space="preserve">(57.5–71.0)</t>
  </si>
  <si>
    <t xml:space="preserve">(66.6–81.2)</t>
  </si>
  <si>
    <t xml:space="preserve">(58.4–72.2)</t>
  </si>
  <si>
    <t xml:space="preserve">(20.2–42.4)</t>
  </si>
  <si>
    <t xml:space="preserve">45.0</t>
  </si>
  <si>
    <t xml:space="preserve">(31.5–59.3)</t>
  </si>
  <si>
    <t xml:space="preserve">(26.8–50.4)</t>
  </si>
  <si>
    <t xml:space="preserve">(20.1–43.4)</t>
  </si>
  <si>
    <t xml:space="preserve">(19.7–40.7)</t>
  </si>
  <si>
    <t xml:space="preserve">29.1#</t>
  </si>
  <si>
    <t xml:space="preserve">(15.5–48.0)</t>
  </si>
  <si>
    <t xml:space="preserve">(21.1–50.5)</t>
  </si>
  <si>
    <t xml:space="preserve">25.4#</t>
  </si>
  <si>
    <t xml:space="preserve">(13.0–43.7)</t>
  </si>
  <si>
    <t xml:space="preserve">21.8#</t>
  </si>
  <si>
    <t xml:space="preserve">(11.0–38.6)</t>
  </si>
  <si>
    <t xml:space="preserve">32.9</t>
  </si>
  <si>
    <t xml:space="preserve">(19.8–49.4)</t>
  </si>
  <si>
    <t xml:space="preserve">26.0#</t>
  </si>
  <si>
    <t xml:space="preserve">(14.0–43.3)</t>
  </si>
  <si>
    <t xml:space="preserve">21.6#</t>
  </si>
  <si>
    <t xml:space="preserve">(12.7–34.4)</t>
  </si>
  <si>
    <t xml:space="preserve">46.1</t>
  </si>
  <si>
    <t xml:space="preserve">(33.2–59.6)</t>
  </si>
  <si>
    <t xml:space="preserve">(20.1–48.3)</t>
  </si>
  <si>
    <t xml:space="preserve">(57.6–79.8)</t>
  </si>
  <si>
    <t xml:space="preserve">55.0</t>
  </si>
  <si>
    <t xml:space="preserve">(40.7–68.5)</t>
  </si>
  <si>
    <t xml:space="preserve">(49.6–73.2)</t>
  </si>
  <si>
    <t xml:space="preserve">(56.6–79.9)</t>
  </si>
  <si>
    <t xml:space="preserve">(59.3–80.3)</t>
  </si>
  <si>
    <t xml:space="preserve">(52.0–84.5)</t>
  </si>
  <si>
    <t xml:space="preserve">(49.5–78.9)</t>
  </si>
  <si>
    <t xml:space="preserve">(56.3–87.0)</t>
  </si>
  <si>
    <t xml:space="preserve">(61.4–89.0)</t>
  </si>
  <si>
    <t xml:space="preserve">67.1</t>
  </si>
  <si>
    <t xml:space="preserve">(50.6–80.2)</t>
  </si>
  <si>
    <t xml:space="preserve">74.0</t>
  </si>
  <si>
    <t xml:space="preserve">(56.7–86.0)</t>
  </si>
  <si>
    <t xml:space="preserve">78.4</t>
  </si>
  <si>
    <t xml:space="preserve">(65.6–87.3)</t>
  </si>
  <si>
    <t xml:space="preserve">53.9</t>
  </si>
  <si>
    <t xml:space="preserve">(40.4–66.8)</t>
  </si>
  <si>
    <t xml:space="preserve">(51.7–79.9)</t>
  </si>
  <si>
    <t xml:space="preserve">26.3</t>
  </si>
  <si>
    <t xml:space="preserve">(18.7–35.6)</t>
  </si>
  <si>
    <t xml:space="preserve">(17.1–35.7)</t>
  </si>
  <si>
    <t xml:space="preserve">30.3</t>
  </si>
  <si>
    <t xml:space="preserve">(21.9–40.4)</t>
  </si>
  <si>
    <t xml:space="preserve">(21.4–41.0)</t>
  </si>
  <si>
    <t xml:space="preserve">(19.2–41.0)</t>
  </si>
  <si>
    <t xml:space="preserve">25.7#</t>
  </si>
  <si>
    <t xml:space="preserve">(15.1–40.0)</t>
  </si>
  <si>
    <t xml:space="preserve">39.7</t>
  </si>
  <si>
    <t xml:space="preserve">(25.4–56.0)</t>
  </si>
  <si>
    <t xml:space="preserve">20.3#</t>
  </si>
  <si>
    <t xml:space="preserve">(11.6–33.1)</t>
  </si>
  <si>
    <t xml:space="preserve">19.9</t>
  </si>
  <si>
    <t xml:space="preserve">(12.2–30.9)</t>
  </si>
  <si>
    <t xml:space="preserve">(14.4–31.7)</t>
  </si>
  <si>
    <t xml:space="preserve">(17.4–38.8)</t>
  </si>
  <si>
    <t xml:space="preserve">18.6</t>
  </si>
  <si>
    <t xml:space="preserve">(12.2–27.3)</t>
  </si>
  <si>
    <t xml:space="preserve">25.7</t>
  </si>
  <si>
    <t xml:space="preserve">(17.0–37.0)</t>
  </si>
  <si>
    <t xml:space="preserve">32.6</t>
  </si>
  <si>
    <t xml:space="preserve">(23.5–43.2)</t>
  </si>
  <si>
    <t xml:space="preserve">(64.4–81.3)</t>
  </si>
  <si>
    <t xml:space="preserve">(64.3–82.9)</t>
  </si>
  <si>
    <t xml:space="preserve">69.7</t>
  </si>
  <si>
    <t xml:space="preserve">(59.6–78.1)</t>
  </si>
  <si>
    <t xml:space="preserve">(59.0–78.6)</t>
  </si>
  <si>
    <t xml:space="preserve">(59.0–80.8)</t>
  </si>
  <si>
    <t xml:space="preserve">74.3</t>
  </si>
  <si>
    <t xml:space="preserve">(60.0–84.9)</t>
  </si>
  <si>
    <t xml:space="preserve">60.3</t>
  </si>
  <si>
    <t xml:space="preserve">(44.0–74.6)</t>
  </si>
  <si>
    <t xml:space="preserve">95.0</t>
  </si>
  <si>
    <t xml:space="preserve">(78.4–99.0)</t>
  </si>
  <si>
    <t xml:space="preserve">(66.9–88.4)</t>
  </si>
  <si>
    <t xml:space="preserve">80.1</t>
  </si>
  <si>
    <t xml:space="preserve">(69.1–87.8)</t>
  </si>
  <si>
    <t xml:space="preserve">(68.3–85.6)</t>
  </si>
  <si>
    <t xml:space="preserve">(61.2–82.6)</t>
  </si>
  <si>
    <t xml:space="preserve">81.4</t>
  </si>
  <si>
    <t xml:space="preserve">(72.7–87.8)</t>
  </si>
  <si>
    <t xml:space="preserve">(63.0–83.0)</t>
  </si>
  <si>
    <t xml:space="preserve">67.4</t>
  </si>
  <si>
    <t xml:space="preserve">(56.8–76.5)</t>
  </si>
  <si>
    <t xml:space="preserve">(37.6–92.9)</t>
  </si>
  <si>
    <t xml:space="preserve">70.6</t>
  </si>
  <si>
    <t xml:space="preserve">(46.4–86.9)</t>
  </si>
  <si>
    <t xml:space="preserve">66.9</t>
  </si>
  <si>
    <t xml:space="preserve">(41.5–85.3)</t>
  </si>
  <si>
    <t xml:space="preserve">(40.0–81.1)</t>
  </si>
  <si>
    <t xml:space="preserve">Measure 11111 - Physical activity categories (weekly minutes) by gender, percentage of adults, ACT, 2007 to 2024</t>
  </si>
  <si>
    <t xml:space="preserve">0-29 min</t>
  </si>
  <si>
    <t xml:space="preserve">6.9</t>
  </si>
  <si>
    <t xml:space="preserve">(4.7–10.1)</t>
  </si>
  <si>
    <t xml:space="preserve">(8.2–15.8)</t>
  </si>
  <si>
    <t xml:space="preserve">(8.6–14.8)</t>
  </si>
  <si>
    <t xml:space="preserve">8.6</t>
  </si>
  <si>
    <t xml:space="preserve">(6.2–11.8)</t>
  </si>
  <si>
    <t xml:space="preserve">9.8</t>
  </si>
  <si>
    <t xml:space="preserve">(7.1–13.5)</t>
  </si>
  <si>
    <t xml:space="preserve">10.7</t>
  </si>
  <si>
    <t xml:space="preserve">(7.1–15.8)</t>
  </si>
  <si>
    <t xml:space="preserve">(6.6–14.3)</t>
  </si>
  <si>
    <t xml:space="preserve">11.7</t>
  </si>
  <si>
    <t xml:space="preserve">(7.8–17.1)</t>
  </si>
  <si>
    <t xml:space="preserve">6.4</t>
  </si>
  <si>
    <t xml:space="preserve">(4.0–10.2)</t>
  </si>
  <si>
    <t xml:space="preserve">10.5</t>
  </si>
  <si>
    <t xml:space="preserve">(6.7–16.0)</t>
  </si>
  <si>
    <t xml:space="preserve">(3.7–8.2)</t>
  </si>
  <si>
    <t xml:space="preserve">8.2</t>
  </si>
  <si>
    <t xml:space="preserve">(5.3–12.5)</t>
  </si>
  <si>
    <t xml:space="preserve">8.3</t>
  </si>
  <si>
    <t xml:space="preserve">(6.0–11.3)</t>
  </si>
  <si>
    <t xml:space="preserve">8.5</t>
  </si>
  <si>
    <t xml:space="preserve">(5.8–12.3)</t>
  </si>
  <si>
    <t xml:space="preserve">8.7</t>
  </si>
  <si>
    <t xml:space="preserve">(6.3–11.8)</t>
  </si>
  <si>
    <t xml:space="preserve">30-59 min</t>
  </si>
  <si>
    <t xml:space="preserve">3.0#</t>
  </si>
  <si>
    <t xml:space="preserve">(1.7–5.3)</t>
  </si>
  <si>
    <t xml:space="preserve">4.5#</t>
  </si>
  <si>
    <t xml:space="preserve">(2.7–7.4)</t>
  </si>
  <si>
    <t xml:space="preserve">5.1</t>
  </si>
  <si>
    <t xml:space="preserve">(3.3–7.8)</t>
  </si>
  <si>
    <t xml:space="preserve">5.8</t>
  </si>
  <si>
    <t xml:space="preserve">(3.6–9.2)</t>
  </si>
  <si>
    <t xml:space="preserve">4.3</t>
  </si>
  <si>
    <t xml:space="preserve">(2.6–6.9)</t>
  </si>
  <si>
    <t xml:space="preserve">(1.6–7.8)</t>
  </si>
  <si>
    <t xml:space="preserve">4.0#</t>
  </si>
  <si>
    <t xml:space="preserve">(2.1–7.5)</t>
  </si>
  <si>
    <t xml:space="preserve">3.4#</t>
  </si>
  <si>
    <t xml:space="preserve">(1.6–7.4)</t>
  </si>
  <si>
    <t xml:space="preserve">4.3#</t>
  </si>
  <si>
    <t xml:space="preserve">(2.1–8.5)</t>
  </si>
  <si>
    <t xml:space="preserve">(1.3–6.9)</t>
  </si>
  <si>
    <t xml:space="preserve">2.8#</t>
  </si>
  <si>
    <t xml:space="preserve">(1.4–5.5)</t>
  </si>
  <si>
    <t xml:space="preserve">(1.9–5.8)</t>
  </si>
  <si>
    <t xml:space="preserve">(3.0–6.9)</t>
  </si>
  <si>
    <t xml:space="preserve">3.3#</t>
  </si>
  <si>
    <t xml:space="preserve">(1.6–6.4)</t>
  </si>
  <si>
    <t xml:space="preserve">3.8</t>
  </si>
  <si>
    <t xml:space="preserve">(2.4–5.9)</t>
  </si>
  <si>
    <t xml:space="preserve">60-89 min</t>
  </si>
  <si>
    <t xml:space="preserve">6.3</t>
  </si>
  <si>
    <t xml:space="preserve">(4.1–9.8)</t>
  </si>
  <si>
    <t xml:space="preserve">4.4#</t>
  </si>
  <si>
    <t xml:space="preserve">(2.5–7.7)</t>
  </si>
  <si>
    <t xml:space="preserve">7.1</t>
  </si>
  <si>
    <t xml:space="preserve">(4.9–10.2)</t>
  </si>
  <si>
    <t xml:space="preserve">6.8</t>
  </si>
  <si>
    <t xml:space="preserve">(4.2–10.6)</t>
  </si>
  <si>
    <t xml:space="preserve">3.2#</t>
  </si>
  <si>
    <t xml:space="preserve">(1.8–5.8)</t>
  </si>
  <si>
    <t xml:space="preserve">(2.3–8.4)</t>
  </si>
  <si>
    <t xml:space="preserve">7.1#</t>
  </si>
  <si>
    <t xml:space="preserve">(4.3–11.5)</t>
  </si>
  <si>
    <t xml:space="preserve">6.5#</t>
  </si>
  <si>
    <t xml:space="preserve">(3.6–11.4)</t>
  </si>
  <si>
    <t xml:space="preserve">(1.7–6.7)</t>
  </si>
  <si>
    <t xml:space="preserve">5.1#</t>
  </si>
  <si>
    <t xml:space="preserve">(2.8–8.9)</t>
  </si>
  <si>
    <t xml:space="preserve">5.6</t>
  </si>
  <si>
    <t xml:space="preserve">(3.6–8.8)</t>
  </si>
  <si>
    <t xml:space="preserve">2.4#</t>
  </si>
  <si>
    <t xml:space="preserve">(1.3–4.3)</t>
  </si>
  <si>
    <t xml:space="preserve">4.1</t>
  </si>
  <si>
    <t xml:space="preserve">(2.6–6.3)</t>
  </si>
  <si>
    <t xml:space="preserve">5.0#</t>
  </si>
  <si>
    <t xml:space="preserve">(3.0–8.3)</t>
  </si>
  <si>
    <t xml:space="preserve">4.2</t>
  </si>
  <si>
    <t xml:space="preserve">(2.7–6.4)</t>
  </si>
  <si>
    <t xml:space="preserve">90-119 min</t>
  </si>
  <si>
    <t xml:space="preserve">3.7#</t>
  </si>
  <si>
    <t xml:space="preserve">(2.0–6.7)</t>
  </si>
  <si>
    <t xml:space="preserve">2.2#</t>
  </si>
  <si>
    <t xml:space="preserve">(1.1–4.1)</t>
  </si>
  <si>
    <t xml:space="preserve">3.9#</t>
  </si>
  <si>
    <t xml:space="preserve">(2.3–6.4)</t>
  </si>
  <si>
    <t xml:space="preserve">2.1#</t>
  </si>
  <si>
    <t xml:space="preserve">(1.2–3.7)</t>
  </si>
  <si>
    <t xml:space="preserve">4.8</t>
  </si>
  <si>
    <t xml:space="preserve">(2.9–7.8)</t>
  </si>
  <si>
    <t xml:space="preserve">1.1#</t>
  </si>
  <si>
    <t xml:space="preserve">(0.6–2.1)</t>
  </si>
  <si>
    <t xml:space="preserve">(1.6–6.9)</t>
  </si>
  <si>
    <t xml:space="preserve">(1.6–6.7)</t>
  </si>
  <si>
    <t xml:space="preserve">4.6#</t>
  </si>
  <si>
    <t xml:space="preserve">(2.4–8.9)</t>
  </si>
  <si>
    <t xml:space="preserve">2.9#</t>
  </si>
  <si>
    <t xml:space="preserve">(1.2–6.9)</t>
  </si>
  <si>
    <t xml:space="preserve">(1.7–4.6)</t>
  </si>
  <si>
    <t xml:space="preserve">3.8#</t>
  </si>
  <si>
    <t xml:space="preserve">(2.3–6.1)</t>
  </si>
  <si>
    <t xml:space="preserve">2.0#</t>
  </si>
  <si>
    <t xml:space="preserve">(0.9–4.6)</t>
  </si>
  <si>
    <t xml:space="preserve">3.1#</t>
  </si>
  <si>
    <t xml:space="preserve">(1.8–5.3)</t>
  </si>
  <si>
    <t xml:space="preserve">120-149 min</t>
  </si>
  <si>
    <t xml:space="preserve">(4.4–10.0)</t>
  </si>
  <si>
    <t xml:space="preserve">7.0</t>
  </si>
  <si>
    <t xml:space="preserve">(4.4–11.0)</t>
  </si>
  <si>
    <t xml:space="preserve">4.9</t>
  </si>
  <si>
    <t xml:space="preserve">(3.3–7.2)</t>
  </si>
  <si>
    <t xml:space="preserve">5.2#</t>
  </si>
  <si>
    <t xml:space="preserve">(3.1–8.7)</t>
  </si>
  <si>
    <t xml:space="preserve">(4.2–9.5)</t>
  </si>
  <si>
    <t xml:space="preserve">6.6#</t>
  </si>
  <si>
    <t xml:space="preserve">(3.8–11.4)</t>
  </si>
  <si>
    <t xml:space="preserve">(5.9–14.0)</t>
  </si>
  <si>
    <t xml:space="preserve">6.9#</t>
  </si>
  <si>
    <t xml:space="preserve">(4.0–11.7)</t>
  </si>
  <si>
    <t xml:space="preserve">(2.1–7.6)</t>
  </si>
  <si>
    <t xml:space="preserve">5.4#</t>
  </si>
  <si>
    <t xml:space="preserve">(3.1–9.3)</t>
  </si>
  <si>
    <t xml:space="preserve">(3.9–9.5)</t>
  </si>
  <si>
    <t xml:space="preserve">5.9#</t>
  </si>
  <si>
    <t xml:space="preserve">(3.5–9.8)</t>
  </si>
  <si>
    <t xml:space="preserve">4.0</t>
  </si>
  <si>
    <t xml:space="preserve">(2.6–6.2)</t>
  </si>
  <si>
    <t xml:space="preserve">3.6</t>
  </si>
  <si>
    <t xml:space="preserve">(2.2–5.6)</t>
  </si>
  <si>
    <t xml:space="preserve">(3.5–7.3)</t>
  </si>
  <si>
    <t xml:space="preserve">150+ min</t>
  </si>
  <si>
    <t xml:space="preserve">(68.2–78.0)</t>
  </si>
  <si>
    <t xml:space="preserve">(64.8–75.7)</t>
  </si>
  <si>
    <t xml:space="preserve">(62.9–72.2)</t>
  </si>
  <si>
    <t xml:space="preserve">(66.2–76.3)</t>
  </si>
  <si>
    <t xml:space="preserve">(66.4–76.0)</t>
  </si>
  <si>
    <t xml:space="preserve">73.6</t>
  </si>
  <si>
    <t xml:space="preserve">(66.8–79.4)</t>
  </si>
  <si>
    <t xml:space="preserve">66.6</t>
  </si>
  <si>
    <t xml:space="preserve">(60.0–72.5)</t>
  </si>
  <si>
    <t xml:space="preserve">(61.2–74.4)</t>
  </si>
  <si>
    <t xml:space="preserve">(71.0–82.5)</t>
  </si>
  <si>
    <t xml:space="preserve">73.1</t>
  </si>
  <si>
    <t xml:space="preserve">(66.2–79.1)</t>
  </si>
  <si>
    <t xml:space="preserve">(72.3–81.2)</t>
  </si>
  <si>
    <t xml:space="preserve">(10.4–16.3)</t>
  </si>
  <si>
    <t xml:space="preserve">(12.8–20.0)</t>
  </si>
  <si>
    <t xml:space="preserve">13.9</t>
  </si>
  <si>
    <t xml:space="preserve">(11.5–16.8)</t>
  </si>
  <si>
    <t xml:space="preserve">(10.2–16.1)</t>
  </si>
  <si>
    <t xml:space="preserve">12.6</t>
  </si>
  <si>
    <t xml:space="preserve">(10.0–15.6)</t>
  </si>
  <si>
    <t xml:space="preserve">14.1</t>
  </si>
  <si>
    <t xml:space="preserve">(10.1–19.4)</t>
  </si>
  <si>
    <t xml:space="preserve">14.9</t>
  </si>
  <si>
    <t xml:space="preserve">(11.2–19.7)</t>
  </si>
  <si>
    <t xml:space="preserve">18.0</t>
  </si>
  <si>
    <t xml:space="preserve">(13.5–23.6)</t>
  </si>
  <si>
    <t xml:space="preserve">(5.9–12.3)</t>
  </si>
  <si>
    <t xml:space="preserve">12.1</t>
  </si>
  <si>
    <t xml:space="preserve">(8.7–16.4)</t>
  </si>
  <si>
    <t xml:space="preserve">(7.5–13.3)</t>
  </si>
  <si>
    <t xml:space="preserve">(8.2–13.9)</t>
  </si>
  <si>
    <t xml:space="preserve">11.1</t>
  </si>
  <si>
    <t xml:space="preserve">(8.3–14.6)</t>
  </si>
  <si>
    <t xml:space="preserve">10.3</t>
  </si>
  <si>
    <t xml:space="preserve">(7.9–13.3)</t>
  </si>
  <si>
    <t xml:space="preserve">3.3</t>
  </si>
  <si>
    <t xml:space="preserve">(2.1–5.2)</t>
  </si>
  <si>
    <t xml:space="preserve">4.6</t>
  </si>
  <si>
    <t xml:space="preserve">(3.1–6.8)</t>
  </si>
  <si>
    <t xml:space="preserve">(3.2–6.6)</t>
  </si>
  <si>
    <t xml:space="preserve">(3.2–7.4)</t>
  </si>
  <si>
    <t xml:space="preserve">(4.6–10.1)</t>
  </si>
  <si>
    <t xml:space="preserve">4.7#</t>
  </si>
  <si>
    <t xml:space="preserve">(2.6–8.4)</t>
  </si>
  <si>
    <t xml:space="preserve">(4.4–11.2)</t>
  </si>
  <si>
    <t xml:space="preserve">4.1#</t>
  </si>
  <si>
    <t xml:space="preserve">(2.3–7.3)</t>
  </si>
  <si>
    <t xml:space="preserve">(2.1–7.4)</t>
  </si>
  <si>
    <t xml:space="preserve">(2.9–8.3)</t>
  </si>
  <si>
    <t xml:space="preserve">(3.1–7.7)</t>
  </si>
  <si>
    <t xml:space="preserve">(3.0–6.8)</t>
  </si>
  <si>
    <t xml:space="preserve">(3.9–8.3)</t>
  </si>
  <si>
    <t xml:space="preserve">(3.0–7.8)</t>
  </si>
  <si>
    <t xml:space="preserve">(4.9–9.6)</t>
  </si>
  <si>
    <t xml:space="preserve">6.6</t>
  </si>
  <si>
    <t xml:space="preserve">(4.6–9.5)</t>
  </si>
  <si>
    <t xml:space="preserve">8.4</t>
  </si>
  <si>
    <t xml:space="preserve">(6.0–11.7)</t>
  </si>
  <si>
    <t xml:space="preserve">(6.1–10.8)</t>
  </si>
  <si>
    <t xml:space="preserve">7.4</t>
  </si>
  <si>
    <t xml:space="preserve">(5.3–10.2)</t>
  </si>
  <si>
    <t xml:space="preserve">7.6</t>
  </si>
  <si>
    <t xml:space="preserve">(5.5–10.3)</t>
  </si>
  <si>
    <t xml:space="preserve">(4.4–10.5)</t>
  </si>
  <si>
    <t xml:space="preserve">8.0</t>
  </si>
  <si>
    <t xml:space="preserve">(5.4–11.5)</t>
  </si>
  <si>
    <t xml:space="preserve">(3.1–8.4)</t>
  </si>
  <si>
    <t xml:space="preserve">6.0#</t>
  </si>
  <si>
    <t xml:space="preserve">(3.5–10.0)</t>
  </si>
  <si>
    <t xml:space="preserve">6.4#</t>
  </si>
  <si>
    <t xml:space="preserve">(3.9–10.4)</t>
  </si>
  <si>
    <t xml:space="preserve">5.9</t>
  </si>
  <si>
    <t xml:space="preserve">(4.1–8.3)</t>
  </si>
  <si>
    <t xml:space="preserve">(4.5–8.7)</t>
  </si>
  <si>
    <t xml:space="preserve">(4.7–9.3)</t>
  </si>
  <si>
    <t xml:space="preserve">(5.1–9.9)</t>
  </si>
  <si>
    <t xml:space="preserve">(2.6–6.1)</t>
  </si>
  <si>
    <t xml:space="preserve">4.7</t>
  </si>
  <si>
    <t xml:space="preserve">(3.0–7.2)</t>
  </si>
  <si>
    <t xml:space="preserve">5.7</t>
  </si>
  <si>
    <t xml:space="preserve">(4.1–7.9)</t>
  </si>
  <si>
    <t xml:space="preserve">(3.6–7.3)</t>
  </si>
  <si>
    <t xml:space="preserve">(3.7–8.1)</t>
  </si>
  <si>
    <t xml:space="preserve">(2.2–8.0)</t>
  </si>
  <si>
    <t xml:space="preserve">(2.3–6.5)</t>
  </si>
  <si>
    <t xml:space="preserve">(2.2–7.3)</t>
  </si>
  <si>
    <t xml:space="preserve">5.7#</t>
  </si>
  <si>
    <t xml:space="preserve">(3.1–10.1)</t>
  </si>
  <si>
    <t xml:space="preserve">(2.4–8.3)</t>
  </si>
  <si>
    <t xml:space="preserve">3.5#</t>
  </si>
  <si>
    <t xml:space="preserve">(2.0–6.1)</t>
  </si>
  <si>
    <t xml:space="preserve">(3.1–7.1)</t>
  </si>
  <si>
    <t xml:space="preserve">3.4</t>
  </si>
  <si>
    <t xml:space="preserve">(2.1–5.4)</t>
  </si>
  <si>
    <t xml:space="preserve">3.5</t>
  </si>
  <si>
    <t xml:space="preserve">(2.2–5.5)</t>
  </si>
  <si>
    <t xml:space="preserve">(7.4–13.4)</t>
  </si>
  <si>
    <t xml:space="preserve">(4.0–8.4)</t>
  </si>
  <si>
    <t xml:space="preserve">(5.6–10.1)</t>
  </si>
  <si>
    <t xml:space="preserve">9.5</t>
  </si>
  <si>
    <t xml:space="preserve">(6.9–13.0)</t>
  </si>
  <si>
    <t xml:space="preserve">(4.8–9.7)</t>
  </si>
  <si>
    <t xml:space="preserve">(5.6–14.1)</t>
  </si>
  <si>
    <t xml:space="preserve">9.3</t>
  </si>
  <si>
    <t xml:space="preserve">(6.3–13.6)</t>
  </si>
  <si>
    <t xml:space="preserve">4.8#</t>
  </si>
  <si>
    <t xml:space="preserve">(2.7–8.5)</t>
  </si>
  <si>
    <t xml:space="preserve">7.3</t>
  </si>
  <si>
    <t xml:space="preserve">(4.6–11.4)</t>
  </si>
  <si>
    <t xml:space="preserve">5.8#</t>
  </si>
  <si>
    <t xml:space="preserve">(3.5–9.5)</t>
  </si>
  <si>
    <t xml:space="preserve">(4.5–10.2)</t>
  </si>
  <si>
    <t xml:space="preserve">6.5</t>
  </si>
  <si>
    <t xml:space="preserve">(4.7–9.0)</t>
  </si>
  <si>
    <t xml:space="preserve">7.2</t>
  </si>
  <si>
    <t xml:space="preserve">(5.1–10.0)</t>
  </si>
  <si>
    <t xml:space="preserve">(4.5–8.8)</t>
  </si>
  <si>
    <t xml:space="preserve">(58.3–67.5)</t>
  </si>
  <si>
    <t xml:space="preserve">(55.5–65.1)</t>
  </si>
  <si>
    <t xml:space="preserve">60.0</t>
  </si>
  <si>
    <t xml:space="preserve">(56.0–63.9)</t>
  </si>
  <si>
    <t xml:space="preserve">(55.5–64.7)</t>
  </si>
  <si>
    <t xml:space="preserve">(56.0–65.2)</t>
  </si>
  <si>
    <t xml:space="preserve">61.1</t>
  </si>
  <si>
    <t xml:space="preserve">(54.4–67.3)</t>
  </si>
  <si>
    <t xml:space="preserve">56.9</t>
  </si>
  <si>
    <t xml:space="preserve">(51.0–62.6)</t>
  </si>
  <si>
    <t xml:space="preserve">63.9</t>
  </si>
  <si>
    <t xml:space="preserve">(57.5–69.9)</t>
  </si>
  <si>
    <t xml:space="preserve">68.5</t>
  </si>
  <si>
    <t xml:space="preserve">(62.1–74.2)</t>
  </si>
  <si>
    <t xml:space="preserve">(60.1–71.9)</t>
  </si>
  <si>
    <t xml:space="preserve">68.8</t>
  </si>
  <si>
    <t xml:space="preserve">(64.2–73.1)</t>
  </si>
  <si>
    <t xml:space="preserve">(8.2–12.2)</t>
  </si>
  <si>
    <t xml:space="preserve">13.8</t>
  </si>
  <si>
    <t xml:space="preserve">(11.4–16.6)</t>
  </si>
  <si>
    <t xml:space="preserve">(10.8–14.8)</t>
  </si>
  <si>
    <t xml:space="preserve">10.8</t>
  </si>
  <si>
    <t xml:space="preserve">(8.9–13.0)</t>
  </si>
  <si>
    <t xml:space="preserve">(9.3–13.5)</t>
  </si>
  <si>
    <t xml:space="preserve">12.5</t>
  </si>
  <si>
    <t xml:space="preserve">(9.6–16.0)</t>
  </si>
  <si>
    <t xml:space="preserve">(9.9–15.7)</t>
  </si>
  <si>
    <t xml:space="preserve">(11.9–18.9)</t>
  </si>
  <si>
    <t xml:space="preserve">11.3</t>
  </si>
  <si>
    <t xml:space="preserve">(8.7–14.6)</t>
  </si>
  <si>
    <t xml:space="preserve">7.8</t>
  </si>
  <si>
    <t xml:space="preserve">(6.2–9.9)</t>
  </si>
  <si>
    <t xml:space="preserve">(7.1–11.9)</t>
  </si>
  <si>
    <t xml:space="preserve">9.6</t>
  </si>
  <si>
    <t xml:space="preserve">(7.8–11.7)</t>
  </si>
  <si>
    <t xml:space="preserve">(7.8–12.3)</t>
  </si>
  <si>
    <t xml:space="preserve">(7.8–11.6)</t>
  </si>
  <si>
    <t xml:space="preserve">3.2</t>
  </si>
  <si>
    <t xml:space="preserve">(2.2–4.6)</t>
  </si>
  <si>
    <t xml:space="preserve">(3.3–6.2)</t>
  </si>
  <si>
    <t xml:space="preserve">(3.7–6.4)</t>
  </si>
  <si>
    <t xml:space="preserve">(3.9–7.3)</t>
  </si>
  <si>
    <t xml:space="preserve">(4.1–7.6)</t>
  </si>
  <si>
    <t xml:space="preserve">(2.6–6.7)</t>
  </si>
  <si>
    <t xml:space="preserve">(3.8–8.2)</t>
  </si>
  <si>
    <t xml:space="preserve">(2.4–6.0)</t>
  </si>
  <si>
    <t xml:space="preserve">(2.5–6.5)</t>
  </si>
  <si>
    <t xml:space="preserve">3.9</t>
  </si>
  <si>
    <t xml:space="preserve">(2.7–5.7)</t>
  </si>
  <si>
    <t xml:space="preserve">(2.8–5.4)</t>
  </si>
  <si>
    <t xml:space="preserve">(3.9–6.8)</t>
  </si>
  <si>
    <t xml:space="preserve">(2.7–6.0)</t>
  </si>
  <si>
    <t xml:space="preserve">5.4</t>
  </si>
  <si>
    <t xml:space="preserve">(4.1–7.0)</t>
  </si>
  <si>
    <t xml:space="preserve">(4.9–8.6)</t>
  </si>
  <si>
    <t xml:space="preserve">(4.8–8.6)</t>
  </si>
  <si>
    <t xml:space="preserve">(6.1–9.6)</t>
  </si>
  <si>
    <t xml:space="preserve">(5.4–9.3)</t>
  </si>
  <si>
    <t xml:space="preserve">(4.1–7.1)</t>
  </si>
  <si>
    <t xml:space="preserve">(3.9–8.2)</t>
  </si>
  <si>
    <t xml:space="preserve">(5.5–10.2)</t>
  </si>
  <si>
    <t xml:space="preserve">(3.9–8.4)</t>
  </si>
  <si>
    <t xml:space="preserve">(3.1–7.2)</t>
  </si>
  <si>
    <t xml:space="preserve">(4.3–7.6)</t>
  </si>
  <si>
    <t xml:space="preserve">3.7</t>
  </si>
  <si>
    <t xml:space="preserve">(2.6–5.2)</t>
  </si>
  <si>
    <t xml:space="preserve">(4.0–6.8)</t>
  </si>
  <si>
    <t xml:space="preserve">(4.3–7.8)</t>
  </si>
  <si>
    <t xml:space="preserve">(4.3–7.3)</t>
  </si>
  <si>
    <t xml:space="preserve">(2.7–5.5)</t>
  </si>
  <si>
    <t xml:space="preserve">(2.4–4.9)</t>
  </si>
  <si>
    <t xml:space="preserve">(3.6–6.4)</t>
  </si>
  <si>
    <t xml:space="preserve">(2.7–4.9)</t>
  </si>
  <si>
    <t xml:space="preserve">(3.8–7.0)</t>
  </si>
  <si>
    <t xml:space="preserve">(1.6–4.7)</t>
  </si>
  <si>
    <t xml:space="preserve">(2.3–5.6)</t>
  </si>
  <si>
    <t xml:space="preserve">(2.3–5.8)</t>
  </si>
  <si>
    <t xml:space="preserve">5.2</t>
  </si>
  <si>
    <t xml:space="preserve">(3.3–8.0)</t>
  </si>
  <si>
    <t xml:space="preserve">(2.2–6.2)</t>
  </si>
  <si>
    <t xml:space="preserve">(2.1–4.6)</t>
  </si>
  <si>
    <t xml:space="preserve">(3.1–5.7)</t>
  </si>
  <si>
    <t xml:space="preserve">(2.7–5.4)</t>
  </si>
  <si>
    <t xml:space="preserve">3.0</t>
  </si>
  <si>
    <t xml:space="preserve">(2.0–4.5)</t>
  </si>
  <si>
    <t xml:space="preserve">(2.3–4.6)</t>
  </si>
  <si>
    <t xml:space="preserve">(6.5–10.6)</t>
  </si>
  <si>
    <t xml:space="preserve">(4.7–8.7)</t>
  </si>
  <si>
    <t xml:space="preserve">6.2</t>
  </si>
  <si>
    <t xml:space="preserve">(4.9–7.9)</t>
  </si>
  <si>
    <t xml:space="preserve">(5.6–9.7)</t>
  </si>
  <si>
    <t xml:space="preserve">(5.1–8.6)</t>
  </si>
  <si>
    <t xml:space="preserve">7.9</t>
  </si>
  <si>
    <t xml:space="preserve">(5.5–11.2)</t>
  </si>
  <si>
    <t xml:space="preserve">(6.9–12.3)</t>
  </si>
  <si>
    <t xml:space="preserve">(3.9–8.5)</t>
  </si>
  <si>
    <t xml:space="preserve">(3.9–8.1)</t>
  </si>
  <si>
    <t xml:space="preserve">(4.1–6.8)</t>
  </si>
  <si>
    <t xml:space="preserve">(4.4–7.3)</t>
  </si>
  <si>
    <t xml:space="preserve">(64.6–71.3)</t>
  </si>
  <si>
    <t xml:space="preserve">65.4</t>
  </si>
  <si>
    <t xml:space="preserve">(61.7–69.0)</t>
  </si>
  <si>
    <t xml:space="preserve">(60.7–66.8)</t>
  </si>
  <si>
    <t xml:space="preserve">(62.2–69.1)</t>
  </si>
  <si>
    <t xml:space="preserve">66.0</t>
  </si>
  <si>
    <t xml:space="preserve">(62.6–69.3)</t>
  </si>
  <si>
    <t xml:space="preserve">(62.3–71.5)</t>
  </si>
  <si>
    <t xml:space="preserve">(57.1–65.7)</t>
  </si>
  <si>
    <t xml:space="preserve">(61.2–70.3)</t>
  </si>
  <si>
    <t xml:space="preserve">(68.2–76.7)</t>
  </si>
  <si>
    <t xml:space="preserve">(69.6–75.9)</t>
  </si>
  <si>
    <t xml:space="preserve">11.0#</t>
  </si>
  <si>
    <t xml:space="preserve">(5.9–19.6)</t>
  </si>
  <si>
    <t xml:space="preserve">(4.8–10.9)</t>
  </si>
  <si>
    <t xml:space="preserve">(10.0–20.0)</t>
  </si>
  <si>
    <t xml:space="preserve">(9.4–17.4)</t>
  </si>
  <si>
    <t xml:space="preserve">(5.0–12.2)</t>
  </si>
  <si>
    <t xml:space="preserve">(5.5–13.3)</t>
  </si>
  <si>
    <t xml:space="preserve">(7.7–19.9)</t>
  </si>
  <si>
    <t xml:space="preserve">(7.5–19.1)</t>
  </si>
  <si>
    <t xml:space="preserve">10.5#</t>
  </si>
  <si>
    <t xml:space="preserve">(5.9–18.1)</t>
  </si>
  <si>
    <t xml:space="preserve">(1.9–9.9)</t>
  </si>
  <si>
    <t xml:space="preserve">(2.6–7.7)</t>
  </si>
  <si>
    <t xml:space="preserve">(6.1–13.4)</t>
  </si>
  <si>
    <t xml:space="preserve">(4.4–9.8)</t>
  </si>
  <si>
    <t xml:space="preserve">(5.7–12.5)</t>
  </si>
  <si>
    <t xml:space="preserve">8.9</t>
  </si>
  <si>
    <t xml:space="preserve">(6.4–12.2)</t>
  </si>
  <si>
    <t xml:space="preserve">4.2#</t>
  </si>
  <si>
    <t xml:space="preserve">(2.3–7.8)</t>
  </si>
  <si>
    <t xml:space="preserve">(2.8–7.7)</t>
  </si>
  <si>
    <t xml:space="preserve">(5.1–13.0)</t>
  </si>
  <si>
    <t xml:space="preserve">7.0#</t>
  </si>
  <si>
    <t xml:space="preserve">(3.6–13.3)</t>
  </si>
  <si>
    <t xml:space="preserve">(2.2–6.3)</t>
  </si>
  <si>
    <t xml:space="preserve">(2.6–7.2)</t>
  </si>
  <si>
    <t xml:space="preserve">(3.5–8.0)</t>
  </si>
  <si>
    <t xml:space="preserve">(2.3–7.7)</t>
  </si>
  <si>
    <t xml:space="preserve">(2.9–7.4)</t>
  </si>
  <si>
    <t xml:space="preserve">(3.5–9.4)</t>
  </si>
  <si>
    <t xml:space="preserve">7.4#</t>
  </si>
  <si>
    <t xml:space="preserve">(4.5–12.1)</t>
  </si>
  <si>
    <t xml:space="preserve">(5.8–12.6)</t>
  </si>
  <si>
    <t xml:space="preserve">(4.2–11.5)</t>
  </si>
  <si>
    <t xml:space="preserve">(3.2–9.0)</t>
  </si>
  <si>
    <t xml:space="preserve">(2.5–10.3)</t>
  </si>
  <si>
    <t xml:space="preserve">8.7#</t>
  </si>
  <si>
    <t xml:space="preserve">(5.0–15.0)</t>
  </si>
  <si>
    <t xml:space="preserve">8.0#</t>
  </si>
  <si>
    <t xml:space="preserve">(3.9–15.8)</t>
  </si>
  <si>
    <t xml:space="preserve">6.3#</t>
  </si>
  <si>
    <t xml:space="preserve">(3.8–10.3)</t>
  </si>
  <si>
    <t xml:space="preserve">(2.1–6.8)</t>
  </si>
  <si>
    <t xml:space="preserve">(2.8–6.9)</t>
  </si>
  <si>
    <t xml:space="preserve">(2.8–8.7)</t>
  </si>
  <si>
    <t xml:space="preserve">(3.0–7.6)</t>
  </si>
  <si>
    <t xml:space="preserve">(2.6–8.6)</t>
  </si>
  <si>
    <t xml:space="preserve">(3.0–8.6)</t>
  </si>
  <si>
    <t xml:space="preserve">(2.2–7.0)</t>
  </si>
  <si>
    <t xml:space="preserve">(3.9–10.8)</t>
  </si>
  <si>
    <t xml:space="preserve">(4.0–15.1)</t>
  </si>
  <si>
    <t xml:space="preserve">(1.7–5.7)</t>
  </si>
  <si>
    <t xml:space="preserve">(3.4–8.0)</t>
  </si>
  <si>
    <t xml:space="preserve">(2.2–6.6)</t>
  </si>
  <si>
    <t xml:space="preserve">(1.8–6.1)</t>
  </si>
  <si>
    <t xml:space="preserve">(1.1–4.3)</t>
  </si>
  <si>
    <t xml:space="preserve">(4.0–10.8)</t>
  </si>
  <si>
    <t xml:space="preserve">(3.4–8.2)</t>
  </si>
  <si>
    <t xml:space="preserve">(4.8–12.7)</t>
  </si>
  <si>
    <t xml:space="preserve">(3.9–10.6)</t>
  </si>
  <si>
    <t xml:space="preserve">9.0#</t>
  </si>
  <si>
    <t xml:space="preserve">(5.0–15.6)</t>
  </si>
  <si>
    <t xml:space="preserve">(3.8–12.8)</t>
  </si>
  <si>
    <t xml:space="preserve">6.8#</t>
  </si>
  <si>
    <t xml:space="preserve">(3.2–13.9)</t>
  </si>
  <si>
    <t xml:space="preserve">(5.1–11.3)</t>
  </si>
  <si>
    <t xml:space="preserve">(3.5–9.6)</t>
  </si>
  <si>
    <t xml:space="preserve">(3.5–8.2)</t>
  </si>
  <si>
    <t xml:space="preserve">(3.0–7.1)</t>
  </si>
  <si>
    <t xml:space="preserve">(3.4–7.8)</t>
  </si>
  <si>
    <t xml:space="preserve">13.5</t>
  </si>
  <si>
    <t xml:space="preserve">(10.1–17.8)</t>
  </si>
  <si>
    <t xml:space="preserve">(8.3–15.2)</t>
  </si>
  <si>
    <t xml:space="preserve">(10.8–16.7)</t>
  </si>
  <si>
    <t xml:space="preserve">12.8</t>
  </si>
  <si>
    <t xml:space="preserve">(9.9–16.4)</t>
  </si>
  <si>
    <t xml:space="preserve">(9.5–16.1)</t>
  </si>
  <si>
    <t xml:space="preserve">(9.9–21.4)</t>
  </si>
  <si>
    <t xml:space="preserve">(10.3–20.2)</t>
  </si>
  <si>
    <t xml:space="preserve">16.5</t>
  </si>
  <si>
    <t xml:space="preserve">(11.5–23.2)</t>
  </si>
  <si>
    <t xml:space="preserve">9.4</t>
  </si>
  <si>
    <t xml:space="preserve">(5.9–14.5)</t>
  </si>
  <si>
    <t xml:space="preserve">(7.1–15.9)</t>
  </si>
  <si>
    <t xml:space="preserve">(5.2–11.2)</t>
  </si>
  <si>
    <t xml:space="preserve">(4.6–10.0)</t>
  </si>
  <si>
    <t xml:space="preserve">(7.6–13.8)</t>
  </si>
  <si>
    <t xml:space="preserve">10.2</t>
  </si>
  <si>
    <t xml:space="preserve">(7.1–14.2)</t>
  </si>
  <si>
    <t xml:space="preserve">(5.5–12.2)</t>
  </si>
  <si>
    <t xml:space="preserve">(2.7–7.2)</t>
  </si>
  <si>
    <t xml:space="preserve">(4.1–10.0)</t>
  </si>
  <si>
    <t xml:space="preserve">(2.7–6.3)</t>
  </si>
  <si>
    <t xml:space="preserve">(2.8–7.5)</t>
  </si>
  <si>
    <t xml:space="preserve">(4.8–10.1)</t>
  </si>
  <si>
    <t xml:space="preserve">(3.3–12.3)</t>
  </si>
  <si>
    <t xml:space="preserve">(2.2–7.2)</t>
  </si>
  <si>
    <t xml:space="preserve">(1.9–9.4)</t>
  </si>
  <si>
    <t xml:space="preserve">(1.9–7.8)</t>
  </si>
  <si>
    <t xml:space="preserve">(1.9–7.0)</t>
  </si>
  <si>
    <t xml:space="preserve">(2.3–6.3)</t>
  </si>
  <si>
    <t xml:space="preserve">(2.0–5.1)</t>
  </si>
  <si>
    <t xml:space="preserve">(2.6–6.5)</t>
  </si>
  <si>
    <t xml:space="preserve">(2.4–7.6)</t>
  </si>
  <si>
    <t xml:space="preserve">(4.4–10.6)</t>
  </si>
  <si>
    <t xml:space="preserve">(4.9–11.4)</t>
  </si>
  <si>
    <t xml:space="preserve">(4.3–10.6)</t>
  </si>
  <si>
    <t xml:space="preserve">8.8</t>
  </si>
  <si>
    <t xml:space="preserve">(6.5–11.8)</t>
  </si>
  <si>
    <t xml:space="preserve">(5.5–11.1)</t>
  </si>
  <si>
    <t xml:space="preserve">(3.6–7.8)</t>
  </si>
  <si>
    <t xml:space="preserve">5.6#</t>
  </si>
  <si>
    <t xml:space="preserve">(3.0–10.1)</t>
  </si>
  <si>
    <t xml:space="preserve">(2.8–10.1)</t>
  </si>
  <si>
    <t xml:space="preserve">(1.9–5.0)</t>
  </si>
  <si>
    <t xml:space="preserve">5.0</t>
  </si>
  <si>
    <t xml:space="preserve">(3.1–7.8)</t>
  </si>
  <si>
    <t xml:space="preserve">(5.4–11.1)</t>
  </si>
  <si>
    <t xml:space="preserve">(4.5–8.9)</t>
  </si>
  <si>
    <t xml:space="preserve">(2.6–7.3)</t>
  </si>
  <si>
    <t xml:space="preserve">(2.7–7.3)</t>
  </si>
  <si>
    <t xml:space="preserve">(1.7–5.1)</t>
  </si>
  <si>
    <t xml:space="preserve">(3.5–7.1)</t>
  </si>
  <si>
    <t xml:space="preserve">(2.9–6.4)</t>
  </si>
  <si>
    <t xml:space="preserve">(3.5–7.9)</t>
  </si>
  <si>
    <t xml:space="preserve">(2.0–8.0)</t>
  </si>
  <si>
    <t xml:space="preserve">(2.6–9.4)</t>
  </si>
  <si>
    <t xml:space="preserve">5.3#</t>
  </si>
  <si>
    <t xml:space="preserve">(2.7–10.1)</t>
  </si>
  <si>
    <t xml:space="preserve">(2.3–9.7)</t>
  </si>
  <si>
    <t xml:space="preserve">(1.8–5.5)</t>
  </si>
  <si>
    <t xml:space="preserve">(1.6–5.4)</t>
  </si>
  <si>
    <t xml:space="preserve">(2.8–7.4)</t>
  </si>
  <si>
    <t xml:space="preserve">(2.5–6.7)</t>
  </si>
  <si>
    <t xml:space="preserve">(3.6–9.8)</t>
  </si>
  <si>
    <t xml:space="preserve">9.9</t>
  </si>
  <si>
    <t xml:space="preserve">(6.8–14.1)</t>
  </si>
  <si>
    <t xml:space="preserve">(4.0–9.6)</t>
  </si>
  <si>
    <t xml:space="preserve">(4.5–9.2)</t>
  </si>
  <si>
    <t xml:space="preserve">(5.0–10.3)</t>
  </si>
  <si>
    <t xml:space="preserve">(4.8–15.3)</t>
  </si>
  <si>
    <t xml:space="preserve">10.9</t>
  </si>
  <si>
    <t xml:space="preserve">(7.1–16.3)</t>
  </si>
  <si>
    <t xml:space="preserve">(3.6–11.8)</t>
  </si>
  <si>
    <t xml:space="preserve">(5.0–13.3)</t>
  </si>
  <si>
    <t xml:space="preserve">(4.1–12.0)</t>
  </si>
  <si>
    <t xml:space="preserve">(4.1–10.1)</t>
  </si>
  <si>
    <t xml:space="preserve">(3.9–10.7)</t>
  </si>
  <si>
    <t xml:space="preserve">(4.1–8.9)</t>
  </si>
  <si>
    <t xml:space="preserve">(3.9–8.9)</t>
  </si>
  <si>
    <t xml:space="preserve">(13.3–24.1)</t>
  </si>
  <si>
    <t xml:space="preserve">(23.2–35.8)</t>
  </si>
  <si>
    <t xml:space="preserve">(17.4–26.0)</t>
  </si>
  <si>
    <t xml:space="preserve">20.4</t>
  </si>
  <si>
    <t xml:space="preserve">(17.0–24.4)</t>
  </si>
  <si>
    <t xml:space="preserve">(18.3–26.9)</t>
  </si>
  <si>
    <t xml:space="preserve">17.3</t>
  </si>
  <si>
    <t xml:space="preserve">(11.5–25.0)</t>
  </si>
  <si>
    <t xml:space="preserve">(11.6–21.1)</t>
  </si>
  <si>
    <t xml:space="preserve">(19.5–31.7)</t>
  </si>
  <si>
    <t xml:space="preserve">17.0</t>
  </si>
  <si>
    <t xml:space="preserve">(12.7–22.4)</t>
  </si>
  <si>
    <t xml:space="preserve">19.7</t>
  </si>
  <si>
    <t xml:space="preserve">(15.6–24.7)</t>
  </si>
  <si>
    <t xml:space="preserve">19.5</t>
  </si>
  <si>
    <t xml:space="preserve">(14.0–26.4)</t>
  </si>
  <si>
    <t xml:space="preserve">15.4#</t>
  </si>
  <si>
    <t xml:space="preserve">(8.8–25.7)</t>
  </si>
  <si>
    <t xml:space="preserve">18.3</t>
  </si>
  <si>
    <t xml:space="preserve">(12.7–25.8)</t>
  </si>
  <si>
    <t xml:space="preserve">(10.5–23.0)</t>
  </si>
  <si>
    <t xml:space="preserve">16.3</t>
  </si>
  <si>
    <t xml:space="preserve">(11.7–22.2)</t>
  </si>
  <si>
    <t xml:space="preserve">(3.5–13.0)</t>
  </si>
  <si>
    <t xml:space="preserve">(3.3–9.5)</t>
  </si>
  <si>
    <t xml:space="preserve">(2.9–7.1)</t>
  </si>
  <si>
    <t xml:space="preserve">(3.5–7.8)</t>
  </si>
  <si>
    <t xml:space="preserve">(4.2–9.1)</t>
  </si>
  <si>
    <t xml:space="preserve">(3.0–16.0)</t>
  </si>
  <si>
    <t xml:space="preserve">(3.6–8.0)</t>
  </si>
  <si>
    <t xml:space="preserve">(3.4–9.7)</t>
  </si>
  <si>
    <t xml:space="preserve">(3.5–12.3)</t>
  </si>
  <si>
    <t xml:space="preserve">(1.7–10.4)</t>
  </si>
  <si>
    <t xml:space="preserve">(4.1–11.8)</t>
  </si>
  <si>
    <t xml:space="preserve">(3.5–12.2)</t>
  </si>
  <si>
    <t xml:space="preserve">(5.0–11.5)</t>
  </si>
  <si>
    <t xml:space="preserve">(3.2–8.2)</t>
  </si>
  <si>
    <t xml:space="preserve">(4.7–9.4)</t>
  </si>
  <si>
    <t xml:space="preserve">(5.2–10.3)</t>
  </si>
  <si>
    <t xml:space="preserve">(3.4–9.3)</t>
  </si>
  <si>
    <t xml:space="preserve">(7.7–16.0)</t>
  </si>
  <si>
    <t xml:space="preserve">(6.5–15.9)</t>
  </si>
  <si>
    <t xml:space="preserve">(5.0–10.6)</t>
  </si>
  <si>
    <t xml:space="preserve">(7.0–15.6)</t>
  </si>
  <si>
    <t xml:space="preserve">(5.5–14.3)</t>
  </si>
  <si>
    <t xml:space="preserve">(3.4–9.8)</t>
  </si>
  <si>
    <t xml:space="preserve">(3.3–10.2)</t>
  </si>
  <si>
    <t xml:space="preserve">(3.0–7.5)</t>
  </si>
  <si>
    <t xml:space="preserve">(2.5–6.3)</t>
  </si>
  <si>
    <t xml:space="preserve">(2.8–6.7)</t>
  </si>
  <si>
    <t xml:space="preserve">(3.3–14.7)</t>
  </si>
  <si>
    <t xml:space="preserve">(2.9–7.0)</t>
  </si>
  <si>
    <t xml:space="preserve">(2.7–6.8)</t>
  </si>
  <si>
    <t xml:space="preserve">4.9#</t>
  </si>
  <si>
    <t xml:space="preserve">(2.6–9.0)</t>
  </si>
  <si>
    <t xml:space="preserve">(1.8–6.7)</t>
  </si>
  <si>
    <t xml:space="preserve">(5.9–14.6)</t>
  </si>
  <si>
    <t xml:space="preserve">(5.2–10.9)</t>
  </si>
  <si>
    <t xml:space="preserve">(5.5–10.4)</t>
  </si>
  <si>
    <t xml:space="preserve">(5.7–11.2)</t>
  </si>
  <si>
    <t xml:space="preserve">(2.8–7.1)</t>
  </si>
  <si>
    <t xml:space="preserve">(4.6–11.3)</t>
  </si>
  <si>
    <t xml:space="preserve">(3.9–11.1)</t>
  </si>
  <si>
    <t xml:space="preserve">(3.4–7.2)</t>
  </si>
  <si>
    <t xml:space="preserve">(4.8–13.1)</t>
  </si>
  <si>
    <t xml:space="preserve">(3.1–9.1)</t>
  </si>
  <si>
    <t xml:space="preserve">8.9#</t>
  </si>
  <si>
    <t xml:space="preserve">(4.0–18.6)</t>
  </si>
  <si>
    <t xml:space="preserve">(2.7–9.2)</t>
  </si>
  <si>
    <t xml:space="preserve">(3.5–12.6)</t>
  </si>
  <si>
    <t xml:space="preserve">(4.0–10.3)</t>
  </si>
  <si>
    <t xml:space="preserve">Measure 11115 - Usual movement types on a typical day by age group and gender, percentage of adults, ACT, 2018 to 2025</t>
  </si>
  <si>
    <t xml:space="preserve">2019</t>
  </si>
  <si>
    <t xml:space="preserve">2022</t>
  </si>
  <si>
    <t xml:space="preserve">Sitting</t>
  </si>
  <si>
    <t xml:space="preserve">65.1</t>
  </si>
  <si>
    <t xml:space="preserve">(60.0–70.0)</t>
  </si>
  <si>
    <t xml:space="preserve">51.2</t>
  </si>
  <si>
    <t xml:space="preserve">(46.7–55.7)</t>
  </si>
  <si>
    <t xml:space="preserve">(56.1–67.4)</t>
  </si>
  <si>
    <t xml:space="preserve">(58.7–68.4)</t>
  </si>
  <si>
    <t xml:space="preserve">55.4</t>
  </si>
  <si>
    <t xml:space="preserve">(51.5–59.2)</t>
  </si>
  <si>
    <t xml:space="preserve">(58.4–70.1)</t>
  </si>
  <si>
    <t xml:space="preserve">(57.8–67.1)</t>
  </si>
  <si>
    <t xml:space="preserve">(60.3–66.8)</t>
  </si>
  <si>
    <t xml:space="preserve">Standing</t>
  </si>
  <si>
    <t xml:space="preserve">(10.2–17.3)</t>
  </si>
  <si>
    <t xml:space="preserve">14.5</t>
  </si>
  <si>
    <t xml:space="preserve">(11.0–18.9)</t>
  </si>
  <si>
    <t xml:space="preserve">(10.5–17.5)</t>
  </si>
  <si>
    <t xml:space="preserve">(11.5–17.1)</t>
  </si>
  <si>
    <t xml:space="preserve">(10.3–18.9)</t>
  </si>
  <si>
    <t xml:space="preserve">(11.4–18.0)</t>
  </si>
  <si>
    <t xml:space="preserve">(10.1–14.5)</t>
  </si>
  <si>
    <t xml:space="preserve">Walking/heavy labour</t>
  </si>
  <si>
    <t xml:space="preserve">(17.4–26.2)</t>
  </si>
  <si>
    <t xml:space="preserve">(31.9–40.9)</t>
  </si>
  <si>
    <t xml:space="preserve">(18.7–29.2)</t>
  </si>
  <si>
    <t xml:space="preserve">22.7</t>
  </si>
  <si>
    <t xml:space="preserve">(18.7–27.4)</t>
  </si>
  <si>
    <t xml:space="preserve">(27.0–34.4)</t>
  </si>
  <si>
    <t xml:space="preserve">(16.7–27.3)</t>
  </si>
  <si>
    <t xml:space="preserve">(19.2–27.5)</t>
  </si>
  <si>
    <t xml:space="preserve">(21.4–27.4)</t>
  </si>
  <si>
    <t xml:space="preserve">(61.2–70.2)</t>
  </si>
  <si>
    <t xml:space="preserve">56.6</t>
  </si>
  <si>
    <t xml:space="preserve">(52.5–60.5)</t>
  </si>
  <si>
    <t xml:space="preserve">(63.2–73.4)</t>
  </si>
  <si>
    <t xml:space="preserve">65.5</t>
  </si>
  <si>
    <t xml:space="preserve">(61.0–69.6)</t>
  </si>
  <si>
    <t xml:space="preserve">59.3</t>
  </si>
  <si>
    <t xml:space="preserve">(55.7–62.9)</t>
  </si>
  <si>
    <t xml:space="preserve">(58.8–68.1)</t>
  </si>
  <si>
    <t xml:space="preserve">(60.2–68.9)</t>
  </si>
  <si>
    <t xml:space="preserve">(58.1–64.8)</t>
  </si>
  <si>
    <t xml:space="preserve">(12.2–19.1)</t>
  </si>
  <si>
    <t xml:space="preserve">(14.0–19.8)</t>
  </si>
  <si>
    <t xml:space="preserve">(11.7–19.3)</t>
  </si>
  <si>
    <t xml:space="preserve">17.7</t>
  </si>
  <si>
    <t xml:space="preserve">(14.5–21.6)</t>
  </si>
  <si>
    <t xml:space="preserve">16.0</t>
  </si>
  <si>
    <t xml:space="preserve">(13.4–19.0)</t>
  </si>
  <si>
    <t xml:space="preserve">(13.1–20.6)</t>
  </si>
  <si>
    <t xml:space="preserve">(16.8–24.1)</t>
  </si>
  <si>
    <t xml:space="preserve">15.2</t>
  </si>
  <si>
    <t xml:space="preserve">(12.8–17.8)</t>
  </si>
  <si>
    <t xml:space="preserve">18.8</t>
  </si>
  <si>
    <t xml:space="preserve">(15.5–22.7)</t>
  </si>
  <si>
    <t xml:space="preserve">(23.3–30.5)</t>
  </si>
  <si>
    <t xml:space="preserve">(12.4–21.1)</t>
  </si>
  <si>
    <t xml:space="preserve">(13.7–20.5)</t>
  </si>
  <si>
    <t xml:space="preserve">(21.6–28.0)</t>
  </si>
  <si>
    <t xml:space="preserve">(16.4–23.9)</t>
  </si>
  <si>
    <t xml:space="preserve">(12.1–18.8)</t>
  </si>
  <si>
    <t xml:space="preserve">(20.6–26.4)</t>
  </si>
  <si>
    <t xml:space="preserve">(62.1–68.8)</t>
  </si>
  <si>
    <t xml:space="preserve">54.0</t>
  </si>
  <si>
    <t xml:space="preserve">(51.0–57.0)</t>
  </si>
  <si>
    <t xml:space="preserve">(61.2–68.9)</t>
  </si>
  <si>
    <t xml:space="preserve">(61.4–67.9)</t>
  </si>
  <si>
    <t xml:space="preserve">57.4</t>
  </si>
  <si>
    <t xml:space="preserve">(54.7–60.0)</t>
  </si>
  <si>
    <t xml:space="preserve">64.0</t>
  </si>
  <si>
    <t xml:space="preserve">(60.2–67.7)</t>
  </si>
  <si>
    <t xml:space="preserve">(60.5–66.8)</t>
  </si>
  <si>
    <t xml:space="preserve">62.6</t>
  </si>
  <si>
    <t xml:space="preserve">(60.3–64.9)</t>
  </si>
  <si>
    <t xml:space="preserve">(12.1–17.0)</t>
  </si>
  <si>
    <t xml:space="preserve">(12.6–16.8)</t>
  </si>
  <si>
    <t xml:space="preserve">(12.5–18.1)</t>
  </si>
  <si>
    <t xml:space="preserve">(13.3–18.3)</t>
  </si>
  <si>
    <t xml:space="preserve">(13.2–17.1)</t>
  </si>
  <si>
    <t xml:space="preserve">(12.7–18.3)</t>
  </si>
  <si>
    <t xml:space="preserve">(15.0–19.9)</t>
  </si>
  <si>
    <t xml:space="preserve">(17.4–23.1)</t>
  </si>
  <si>
    <t xml:space="preserve">(28.6–34.4)</t>
  </si>
  <si>
    <t xml:space="preserve">19.8</t>
  </si>
  <si>
    <t xml:space="preserve">(16.6–23.5)</t>
  </si>
  <si>
    <t xml:space="preserve">(17.0–22.6)</t>
  </si>
  <si>
    <t xml:space="preserve">(25.2–30.1)</t>
  </si>
  <si>
    <t xml:space="preserve">20.7</t>
  </si>
  <si>
    <t xml:space="preserve">(17.7–24.1)</t>
  </si>
  <si>
    <t xml:space="preserve">(16.5–21.8)</t>
  </si>
  <si>
    <t xml:space="preserve">(21.7–25.9)</t>
  </si>
  <si>
    <t xml:space="preserve">(55.4–79.7)</t>
  </si>
  <si>
    <t xml:space="preserve">43.0</t>
  </si>
  <si>
    <t xml:space="preserve">(31.5–55.3)</t>
  </si>
  <si>
    <t xml:space="preserve">(42.5–72.4)</t>
  </si>
  <si>
    <t xml:space="preserve">(51.0–75.3)</t>
  </si>
  <si>
    <t xml:space="preserve">(26.6–48.3)</t>
  </si>
  <si>
    <t xml:space="preserve">57.0</t>
  </si>
  <si>
    <t xml:space="preserve">(34.3–77.0)</t>
  </si>
  <si>
    <t xml:space="preserve">59.0</t>
  </si>
  <si>
    <t xml:space="preserve">(48.5–68.8)</t>
  </si>
  <si>
    <t xml:space="preserve">(50.0–63.6)</t>
  </si>
  <si>
    <t xml:space="preserve">(9.8–30.9)</t>
  </si>
  <si>
    <t xml:space="preserve">17.4#</t>
  </si>
  <si>
    <t xml:space="preserve">(10.0–28.4)</t>
  </si>
  <si>
    <t xml:space="preserve">19.9#</t>
  </si>
  <si>
    <t xml:space="preserve">(10.5–34.4)</t>
  </si>
  <si>
    <t xml:space="preserve">17.7#</t>
  </si>
  <si>
    <t xml:space="preserve">(9.9–29.8)</t>
  </si>
  <si>
    <t xml:space="preserve">21.7</t>
  </si>
  <si>
    <t xml:space="preserve">(13.4–33.1)</t>
  </si>
  <si>
    <t xml:space="preserve">(15.5–33.1)</t>
  </si>
  <si>
    <t xml:space="preserve">13.2</t>
  </si>
  <si>
    <t xml:space="preserve">(9.1–18.7)</t>
  </si>
  <si>
    <t xml:space="preserve">(28.4–52.1)</t>
  </si>
  <si>
    <t xml:space="preserve">22.0#</t>
  </si>
  <si>
    <t xml:space="preserve">(11.5–37.9)</t>
  </si>
  <si>
    <t xml:space="preserve">18.2#</t>
  </si>
  <si>
    <t xml:space="preserve">(10.3–30.3)</t>
  </si>
  <si>
    <t xml:space="preserve">41.6</t>
  </si>
  <si>
    <t xml:space="preserve">(30.7–53.4)</t>
  </si>
  <si>
    <t xml:space="preserve">(11.2–27.2)</t>
  </si>
  <si>
    <t xml:space="preserve">29.9</t>
  </si>
  <si>
    <t xml:space="preserve">(24.0–36.5)</t>
  </si>
  <si>
    <t xml:space="preserve">(62.8–73.3)</t>
  </si>
  <si>
    <t xml:space="preserve">(51.5–61.6)</t>
  </si>
  <si>
    <t xml:space="preserve">(60.7–72.2)</t>
  </si>
  <si>
    <t xml:space="preserve">(58.7–68.9)</t>
  </si>
  <si>
    <t xml:space="preserve">60.5</t>
  </si>
  <si>
    <t xml:space="preserve">(56.4–64.5)</t>
  </si>
  <si>
    <t xml:space="preserve">(57.0–68.9)</t>
  </si>
  <si>
    <t xml:space="preserve">(58.6–68.7)</t>
  </si>
  <si>
    <t xml:space="preserve">(8.9–16.3)</t>
  </si>
  <si>
    <t xml:space="preserve">12.3</t>
  </si>
  <si>
    <t xml:space="preserve">(9.4–16.0)</t>
  </si>
  <si>
    <t xml:space="preserve">(9.9–18.5)</t>
  </si>
  <si>
    <t xml:space="preserve">(10.9–18.4)</t>
  </si>
  <si>
    <t xml:space="preserve">(11.5–17.5)</t>
  </si>
  <si>
    <t xml:space="preserve">(11.8–20.7)</t>
  </si>
  <si>
    <t xml:space="preserve">(12.5–20.3)</t>
  </si>
  <si>
    <t xml:space="preserve">(11.1–16.4)</t>
  </si>
  <si>
    <t xml:space="preserve">(15.4–24.6)</t>
  </si>
  <si>
    <t xml:space="preserve">(26.4–36.2)</t>
  </si>
  <si>
    <t xml:space="preserve">(15.2–25.1)</t>
  </si>
  <si>
    <t xml:space="preserve">(17.6–26.8)</t>
  </si>
  <si>
    <t xml:space="preserve">(21.8–29.1)</t>
  </si>
  <si>
    <t xml:space="preserve">(16.4–26.9)</t>
  </si>
  <si>
    <t xml:space="preserve">(16.1–24.9)</t>
  </si>
  <si>
    <t xml:space="preserve">21.9</t>
  </si>
  <si>
    <t xml:space="preserve">(18.8–25.3)</t>
  </si>
  <si>
    <t xml:space="preserve">64.8</t>
  </si>
  <si>
    <t xml:space="preserve">(59.2–69.9)</t>
  </si>
  <si>
    <t xml:space="preserve">(56.1–64.2)</t>
  </si>
  <si>
    <t xml:space="preserve">(64.7–75.7)</t>
  </si>
  <si>
    <t xml:space="preserve">(63.6–73.1)</t>
  </si>
  <si>
    <t xml:space="preserve">(61.4–69.1)</t>
  </si>
  <si>
    <t xml:space="preserve">(65.6–75.1)</t>
  </si>
  <si>
    <t xml:space="preserve">(64.9–75.4)</t>
  </si>
  <si>
    <t xml:space="preserve">(64.1–72.2)</t>
  </si>
  <si>
    <t xml:space="preserve">(11.0–18.7)</t>
  </si>
  <si>
    <t xml:space="preserve">(12.4–18.1)</t>
  </si>
  <si>
    <t xml:space="preserve">17.2</t>
  </si>
  <si>
    <t xml:space="preserve">(13.2–22.1)</t>
  </si>
  <si>
    <t xml:space="preserve">(11.6–19.1)</t>
  </si>
  <si>
    <t xml:space="preserve">(10.4–15.8)</t>
  </si>
  <si>
    <t xml:space="preserve">11.8</t>
  </si>
  <si>
    <t xml:space="preserve">(8.8–15.7)</t>
  </si>
  <si>
    <t xml:space="preserve">(11.7–19.7)</t>
  </si>
  <si>
    <t xml:space="preserve">(11.1–17.0)</t>
  </si>
  <si>
    <t xml:space="preserve">20.8</t>
  </si>
  <si>
    <t xml:space="preserve">(16.4–26.1)</t>
  </si>
  <si>
    <t xml:space="preserve">(21.2–28.6)</t>
  </si>
  <si>
    <t xml:space="preserve">(8.7–17.1)</t>
  </si>
  <si>
    <t xml:space="preserve">(13.0–20.7)</t>
  </si>
  <si>
    <t xml:space="preserve">(18.6–25.4)</t>
  </si>
  <si>
    <t xml:space="preserve">17.6</t>
  </si>
  <si>
    <t xml:space="preserve">(14.0–21.9)</t>
  </si>
  <si>
    <t xml:space="preserve">(10.6–19.0)</t>
  </si>
  <si>
    <t xml:space="preserve">(14.8–21.6)</t>
  </si>
  <si>
    <t xml:space="preserve">56.5</t>
  </si>
  <si>
    <t xml:space="preserve">(49.6–63.2)</t>
  </si>
  <si>
    <t xml:space="preserve">43.1</t>
  </si>
  <si>
    <t xml:space="preserve">(38.2–48.1)</t>
  </si>
  <si>
    <t xml:space="preserve">54.1</t>
  </si>
  <si>
    <t xml:space="preserve">(43.0–64.7)</t>
  </si>
  <si>
    <t xml:space="preserve">(52.1–68.2)</t>
  </si>
  <si>
    <t xml:space="preserve">45.4</t>
  </si>
  <si>
    <t xml:space="preserve">(39.2–51.8)</t>
  </si>
  <si>
    <t xml:space="preserve">57.9</t>
  </si>
  <si>
    <t xml:space="preserve">(50.1–65.4)</t>
  </si>
  <si>
    <t xml:space="preserve">56.7</t>
  </si>
  <si>
    <t xml:space="preserve">(49.6–63.5)</t>
  </si>
  <si>
    <t xml:space="preserve">(48.5–59.2)</t>
  </si>
  <si>
    <t xml:space="preserve">(12.8–22.2)</t>
  </si>
  <si>
    <t xml:space="preserve">(14.5–22.0)</t>
  </si>
  <si>
    <t xml:space="preserve">12.7#</t>
  </si>
  <si>
    <t xml:space="preserve">(7.5–20.7)</t>
  </si>
  <si>
    <t xml:space="preserve">19.3</t>
  </si>
  <si>
    <t xml:space="preserve">(13.4–27.0)</t>
  </si>
  <si>
    <t xml:space="preserve">(13.2–23.0)</t>
  </si>
  <si>
    <t xml:space="preserve">(12.3–24.8)</t>
  </si>
  <si>
    <t xml:space="preserve">(10.6–18.1)</t>
  </si>
  <si>
    <t xml:space="preserve">26.5</t>
  </si>
  <si>
    <t xml:space="preserve">(20.6–33.3)</t>
  </si>
  <si>
    <t xml:space="preserve">39.0</t>
  </si>
  <si>
    <t xml:space="preserve">(34.2–44.0)</t>
  </si>
  <si>
    <t xml:space="preserve">33.2</t>
  </si>
  <si>
    <t xml:space="preserve">(23.1–45.2)</t>
  </si>
  <si>
    <t xml:space="preserve">(14.5–27.5)</t>
  </si>
  <si>
    <t xml:space="preserve">(31.1–43.3)</t>
  </si>
  <si>
    <t xml:space="preserve">24.4</t>
  </si>
  <si>
    <t xml:space="preserve">(18.5–31.4)</t>
  </si>
  <si>
    <t xml:space="preserve">(18.5–30.8)</t>
  </si>
  <si>
    <t xml:space="preserve">32.1</t>
  </si>
  <si>
    <t xml:space="preserve">(27.3–37.4)</t>
  </si>
  <si>
    <t xml:space="preserve">Measure 11120 - Active travel to/from school or work including partial activity on a usual day by age group, gender and region, percentage of people, ACT, 2011 to 2024</t>
  </si>
  <si>
    <t xml:space="preserve">05-17</t>
  </si>
  <si>
    <t xml:space="preserve">Not active travel</t>
  </si>
  <si>
    <t xml:space="preserve">(64.8–79.4)</t>
  </si>
  <si>
    <t xml:space="preserve">(48.3–64.4)</t>
  </si>
  <si>
    <t xml:space="preserve">(53.7–71.3)</t>
  </si>
  <si>
    <t xml:space="preserve">61.7</t>
  </si>
  <si>
    <t xml:space="preserve">(51.8–70.8)</t>
  </si>
  <si>
    <t xml:space="preserve">(41.5–61.5)</t>
  </si>
  <si>
    <t xml:space="preserve">(54.4–72.4)</t>
  </si>
  <si>
    <t xml:space="preserve">(50.0–68.4)</t>
  </si>
  <si>
    <t xml:space="preserve">(54.2–65.5)</t>
  </si>
  <si>
    <t xml:space="preserve">(55.1–65.3)</t>
  </si>
  <si>
    <t xml:space="preserve">60.8</t>
  </si>
  <si>
    <t xml:space="preserve">(53.2–67.9)</t>
  </si>
  <si>
    <t xml:space="preserve">(55.0–67.7)</t>
  </si>
  <si>
    <t xml:space="preserve">(20.6–35.2)</t>
  </si>
  <si>
    <t xml:space="preserve">43.5</t>
  </si>
  <si>
    <t xml:space="preserve">(35.6–51.7)</t>
  </si>
  <si>
    <t xml:space="preserve">(28.7–46.3)</t>
  </si>
  <si>
    <t xml:space="preserve">38.3</t>
  </si>
  <si>
    <t xml:space="preserve">(29.2–48.2)</t>
  </si>
  <si>
    <t xml:space="preserve">(38.5–58.5)</t>
  </si>
  <si>
    <t xml:space="preserve">36.1</t>
  </si>
  <si>
    <t xml:space="preserve">(27.6–45.6)</t>
  </si>
  <si>
    <t xml:space="preserve">(31.6–50.0)</t>
  </si>
  <si>
    <t xml:space="preserve">40.0</t>
  </si>
  <si>
    <t xml:space="preserve">(34.5–45.8)</t>
  </si>
  <si>
    <t xml:space="preserve">(34.7–44.9)</t>
  </si>
  <si>
    <t xml:space="preserve">39.2</t>
  </si>
  <si>
    <t xml:space="preserve">(32.1–46.8)</t>
  </si>
  <si>
    <t xml:space="preserve">(32.3–45.0)</t>
  </si>
  <si>
    <t xml:space="preserve">69.6</t>
  </si>
  <si>
    <t xml:space="preserve">(61.9–76.4)</t>
  </si>
  <si>
    <t xml:space="preserve">61.0</t>
  </si>
  <si>
    <t xml:space="preserve">(51.2–70.0)</t>
  </si>
  <si>
    <t xml:space="preserve">(52.3–70.3)</t>
  </si>
  <si>
    <t xml:space="preserve">(60.5–77.8)</t>
  </si>
  <si>
    <t xml:space="preserve">(66.5–82.8)</t>
  </si>
  <si>
    <t xml:space="preserve">59.8</t>
  </si>
  <si>
    <t xml:space="preserve">(50.9–68.1)</t>
  </si>
  <si>
    <t xml:space="preserve">(50.5–69.9)</t>
  </si>
  <si>
    <t xml:space="preserve">65.8</t>
  </si>
  <si>
    <t xml:space="preserve">(60.4–70.8)</t>
  </si>
  <si>
    <t xml:space="preserve">(63.0–74.3)</t>
  </si>
  <si>
    <t xml:space="preserve">(66.2–76.1)</t>
  </si>
  <si>
    <t xml:space="preserve">(62.0–74.0)</t>
  </si>
  <si>
    <t xml:space="preserve">30.4</t>
  </si>
  <si>
    <t xml:space="preserve">(23.6–38.1)</t>
  </si>
  <si>
    <t xml:space="preserve">(30.0–48.8)</t>
  </si>
  <si>
    <t xml:space="preserve">(29.7–47.7)</t>
  </si>
  <si>
    <t xml:space="preserve">(22.2–39.5)</t>
  </si>
  <si>
    <t xml:space="preserve">(17.2–33.5)</t>
  </si>
  <si>
    <t xml:space="preserve">40.2</t>
  </si>
  <si>
    <t xml:space="preserve">(31.9–49.1)</t>
  </si>
  <si>
    <t xml:space="preserve">(30.1–49.5)</t>
  </si>
  <si>
    <t xml:space="preserve">34.2</t>
  </si>
  <si>
    <t xml:space="preserve">(29.2–39.6)</t>
  </si>
  <si>
    <t xml:space="preserve">(25.7–37.0)</t>
  </si>
  <si>
    <t xml:space="preserve">(23.9–33.8)</t>
  </si>
  <si>
    <t xml:space="preserve">(26.0–38.0)</t>
  </si>
  <si>
    <t xml:space="preserve">(65.7–76.0)</t>
  </si>
  <si>
    <t xml:space="preserve">58.8</t>
  </si>
  <si>
    <t xml:space="preserve">(52.4–64.9)</t>
  </si>
  <si>
    <t xml:space="preserve">(55.8–68.4)</t>
  </si>
  <si>
    <t xml:space="preserve">(58.9–71.9)</t>
  </si>
  <si>
    <t xml:space="preserve">(56.7–70.4)</t>
  </si>
  <si>
    <t xml:space="preserve">(55.5–68.0)</t>
  </si>
  <si>
    <t xml:space="preserve">60.1</t>
  </si>
  <si>
    <t xml:space="preserve">(53.1–66.6)</t>
  </si>
  <si>
    <t xml:space="preserve">(59.0–66.6)</t>
  </si>
  <si>
    <t xml:space="preserve">(59.9–67.8)</t>
  </si>
  <si>
    <t xml:space="preserve">(61.2–70.4)</t>
  </si>
  <si>
    <t xml:space="preserve">64.9</t>
  </si>
  <si>
    <t xml:space="preserve">(60.4–69.2)</t>
  </si>
  <si>
    <t xml:space="preserve">(24.0–34.3)</t>
  </si>
  <si>
    <t xml:space="preserve">41.2</t>
  </si>
  <si>
    <t xml:space="preserve">(35.1–47.6)</t>
  </si>
  <si>
    <t xml:space="preserve">(31.6–44.2)</t>
  </si>
  <si>
    <t xml:space="preserve">(28.1–41.1)</t>
  </si>
  <si>
    <t xml:space="preserve">(29.6–43.3)</t>
  </si>
  <si>
    <t xml:space="preserve">(32.0–44.5)</t>
  </si>
  <si>
    <t xml:space="preserve">39.9</t>
  </si>
  <si>
    <t xml:space="preserve">(33.4–46.9)</t>
  </si>
  <si>
    <t xml:space="preserve">(33.4–41.0)</t>
  </si>
  <si>
    <t xml:space="preserve">(32.2–40.1)</t>
  </si>
  <si>
    <t xml:space="preserve">(29.6–38.8)</t>
  </si>
  <si>
    <t xml:space="preserve">35.1</t>
  </si>
  <si>
    <t xml:space="preserve">(30.8–39.6)</t>
  </si>
  <si>
    <t xml:space="preserve">87.7</t>
  </si>
  <si>
    <t xml:space="preserve">(82.6–91.5)</t>
  </si>
  <si>
    <t xml:space="preserve">(72.7–87.0)</t>
  </si>
  <si>
    <t xml:space="preserve">81.1</t>
  </si>
  <si>
    <t xml:space="preserve">(73.6–86.8)</t>
  </si>
  <si>
    <t xml:space="preserve">(74.0–87.8)</t>
  </si>
  <si>
    <t xml:space="preserve">86.0</t>
  </si>
  <si>
    <t xml:space="preserve">(78.3–91.2)</t>
  </si>
  <si>
    <t xml:space="preserve">(81.2–93.3)</t>
  </si>
  <si>
    <t xml:space="preserve">(78.6–86.7)</t>
  </si>
  <si>
    <t xml:space="preserve">89.2</t>
  </si>
  <si>
    <t xml:space="preserve">(85.6–92.0)</t>
  </si>
  <si>
    <t xml:space="preserve">87.3</t>
  </si>
  <si>
    <t xml:space="preserve">(83.8–90.2)</t>
  </si>
  <si>
    <t xml:space="preserve">87.9</t>
  </si>
  <si>
    <t xml:space="preserve">(83.9–91.0)</t>
  </si>
  <si>
    <t xml:space="preserve">(76.7–84.2)</t>
  </si>
  <si>
    <t xml:space="preserve">(8.5–17.4)</t>
  </si>
  <si>
    <t xml:space="preserve">19.1</t>
  </si>
  <si>
    <t xml:space="preserve">(13.0–27.3)</t>
  </si>
  <si>
    <t xml:space="preserve">18.9</t>
  </si>
  <si>
    <t xml:space="preserve">(13.2–26.4)</t>
  </si>
  <si>
    <t xml:space="preserve">(12.2–26.0)</t>
  </si>
  <si>
    <t xml:space="preserve">(8.8–21.7)</t>
  </si>
  <si>
    <t xml:space="preserve">11.4#</t>
  </si>
  <si>
    <t xml:space="preserve">(6.7–18.8)</t>
  </si>
  <si>
    <t xml:space="preserve">(13.3–21.4)</t>
  </si>
  <si>
    <t xml:space="preserve">(8.0–14.4)</t>
  </si>
  <si>
    <t xml:space="preserve">(9.8–16.2)</t>
  </si>
  <si>
    <t xml:space="preserve">(9.0–16.1)</t>
  </si>
  <si>
    <t xml:space="preserve">(15.8–23.3)</t>
  </si>
  <si>
    <t xml:space="preserve">91.6</t>
  </si>
  <si>
    <t xml:space="preserve">(87.9–94.3)</t>
  </si>
  <si>
    <t xml:space="preserve">(84.9–94.8)</t>
  </si>
  <si>
    <t xml:space="preserve">(75.1–87.4)</t>
  </si>
  <si>
    <t xml:space="preserve">(78.1–91.0)</t>
  </si>
  <si>
    <t xml:space="preserve">(81.6–93.2)</t>
  </si>
  <si>
    <t xml:space="preserve">84.7</t>
  </si>
  <si>
    <t xml:space="preserve">(77.2–90.1)</t>
  </si>
  <si>
    <t xml:space="preserve">90.1</t>
  </si>
  <si>
    <t xml:space="preserve">(86.8–92.6)</t>
  </si>
  <si>
    <t xml:space="preserve">89.6</t>
  </si>
  <si>
    <t xml:space="preserve">(86.4–92.1)</t>
  </si>
  <si>
    <t xml:space="preserve">88.4</t>
  </si>
  <si>
    <t xml:space="preserve">(85.0–91.0)</t>
  </si>
  <si>
    <t xml:space="preserve">89.5</t>
  </si>
  <si>
    <t xml:space="preserve">(86.0–92.3)</t>
  </si>
  <si>
    <t xml:space="preserve">88.8</t>
  </si>
  <si>
    <t xml:space="preserve">(85.8–91.2)</t>
  </si>
  <si>
    <t xml:space="preserve">(5.7–12.1)</t>
  </si>
  <si>
    <t xml:space="preserve">(5.2–15.1)</t>
  </si>
  <si>
    <t xml:space="preserve">(12.6–24.9)</t>
  </si>
  <si>
    <t xml:space="preserve">(9.0–21.9)</t>
  </si>
  <si>
    <t xml:space="preserve">(6.8–18.4)</t>
  </si>
  <si>
    <t xml:space="preserve">(9.9–22.8)</t>
  </si>
  <si>
    <t xml:space="preserve">(7.4–13.2)</t>
  </si>
  <si>
    <t xml:space="preserve">10.4</t>
  </si>
  <si>
    <t xml:space="preserve">(7.9–13.6)</t>
  </si>
  <si>
    <t xml:space="preserve">11.6</t>
  </si>
  <si>
    <t xml:space="preserve">(9.0–15.0)</t>
  </si>
  <si>
    <t xml:space="preserve">(7.7–14.0)</t>
  </si>
  <si>
    <t xml:space="preserve">(8.8–14.2)</t>
  </si>
  <si>
    <t xml:space="preserve">(86.5–92.0)</t>
  </si>
  <si>
    <t xml:space="preserve">(80.8–89.7)</t>
  </si>
  <si>
    <t xml:space="preserve">(76.7–85.7)</t>
  </si>
  <si>
    <t xml:space="preserve">83.9</t>
  </si>
  <si>
    <t xml:space="preserve">(78.7–88.0)</t>
  </si>
  <si>
    <t xml:space="preserve">(82.4–91.0)</t>
  </si>
  <si>
    <t xml:space="preserve">86.6</t>
  </si>
  <si>
    <t xml:space="preserve">(81.5–90.4)</t>
  </si>
  <si>
    <t xml:space="preserve">(83.9–88.9)</t>
  </si>
  <si>
    <t xml:space="preserve">(87.2–91.4)</t>
  </si>
  <si>
    <t xml:space="preserve">(85.5–89.9)</t>
  </si>
  <si>
    <t xml:space="preserve">88.7</t>
  </si>
  <si>
    <t xml:space="preserve">(86.1–90.8)</t>
  </si>
  <si>
    <t xml:space="preserve">(82.2–86.8)</t>
  </si>
  <si>
    <t xml:space="preserve">(8.0–13.5)</t>
  </si>
  <si>
    <t xml:space="preserve">(10.3–19.2)</t>
  </si>
  <si>
    <t xml:space="preserve">(14.3–23.3)</t>
  </si>
  <si>
    <t xml:space="preserve">(12.0–21.3)</t>
  </si>
  <si>
    <t xml:space="preserve">(9.0–17.6)</t>
  </si>
  <si>
    <t xml:space="preserve">(9.6–18.5)</t>
  </si>
  <si>
    <t xml:space="preserve">(11.1–16.1)</t>
  </si>
  <si>
    <t xml:space="preserve">(8.6–12.8)</t>
  </si>
  <si>
    <t xml:space="preserve">(9.2–13.9)</t>
  </si>
  <si>
    <t xml:space="preserve">15.4</t>
  </si>
  <si>
    <t xml:space="preserve">(13.2–17.8)</t>
  </si>
  <si>
    <t xml:space="preserve">87.5</t>
  </si>
  <si>
    <t xml:space="preserve">(75.3–94.1)</t>
  </si>
  <si>
    <t xml:space="preserve">(69.7–93.4)</t>
  </si>
  <si>
    <t xml:space="preserve">(65.4–90.5)</t>
  </si>
  <si>
    <t xml:space="preserve">(56.8–89.9)</t>
  </si>
  <si>
    <t xml:space="preserve">83.6</t>
  </si>
  <si>
    <t xml:space="preserve">(63.9–93.7)</t>
  </si>
  <si>
    <t xml:space="preserve">90.0</t>
  </si>
  <si>
    <t xml:space="preserve">(67.9–97.5)</t>
  </si>
  <si>
    <t xml:space="preserve">82.6</t>
  </si>
  <si>
    <t xml:space="preserve">(69.3–91.0)</t>
  </si>
  <si>
    <t xml:space="preserve">90.5</t>
  </si>
  <si>
    <t xml:space="preserve">(77.1–96.4)</t>
  </si>
  <si>
    <t xml:space="preserve">(58.3–82.4)</t>
  </si>
  <si>
    <t xml:space="preserve">76.6</t>
  </si>
  <si>
    <t xml:space="preserve">(52.4–90.7)</t>
  </si>
  <si>
    <t xml:space="preserve">(65.5–83.3)</t>
  </si>
  <si>
    <t xml:space="preserve">(9.5–34.6)</t>
  </si>
  <si>
    <t xml:space="preserve">(17.6–41.7)</t>
  </si>
  <si>
    <t xml:space="preserve">24.6</t>
  </si>
  <si>
    <t xml:space="preserve">(16.7–34.5)</t>
  </si>
  <si>
    <t xml:space="preserve">90.4</t>
  </si>
  <si>
    <t xml:space="preserve">(85.5–93.8)</t>
  </si>
  <si>
    <t xml:space="preserve">80.7</t>
  </si>
  <si>
    <t xml:space="preserve">(71.7–87.4)</t>
  </si>
  <si>
    <t xml:space="preserve">(69.9–85.6)</t>
  </si>
  <si>
    <t xml:space="preserve">81.7</t>
  </si>
  <si>
    <t xml:space="preserve">(71.5–88.8)</t>
  </si>
  <si>
    <t xml:space="preserve">(75.9–90.5)</t>
  </si>
  <si>
    <t xml:space="preserve">(75.3–91.0)</t>
  </si>
  <si>
    <t xml:space="preserve">(78.5–86.8)</t>
  </si>
  <si>
    <t xml:space="preserve">(84.0–90.7)</t>
  </si>
  <si>
    <t xml:space="preserve">88.0</t>
  </si>
  <si>
    <t xml:space="preserve">(84.4–90.8)</t>
  </si>
  <si>
    <t xml:space="preserve">87.1</t>
  </si>
  <si>
    <t xml:space="preserve">(82.8–90.4)</t>
  </si>
  <si>
    <t xml:space="preserve">(77.8–85.6)</t>
  </si>
  <si>
    <t xml:space="preserve">(6.2–14.5)</t>
  </si>
  <si>
    <t xml:space="preserve">(12.6–28.3)</t>
  </si>
  <si>
    <t xml:space="preserve">(14.4–30.1)</t>
  </si>
  <si>
    <t xml:space="preserve">(11.2–28.5)</t>
  </si>
  <si>
    <t xml:space="preserve">(9.5–24.1)</t>
  </si>
  <si>
    <t xml:space="preserve">15.3#</t>
  </si>
  <si>
    <t xml:space="preserve">(9.0–24.7)</t>
  </si>
  <si>
    <t xml:space="preserve">(13.2–21.5)</t>
  </si>
  <si>
    <t xml:space="preserve">(9.3–16.0)</t>
  </si>
  <si>
    <t xml:space="preserve">12.0</t>
  </si>
  <si>
    <t xml:space="preserve">(9.2–15.6)</t>
  </si>
  <si>
    <t xml:space="preserve">(9.6–17.2)</t>
  </si>
  <si>
    <t xml:space="preserve">(14.4–22.2)</t>
  </si>
  <si>
    <t xml:space="preserve">(85.5–92.7)</t>
  </si>
  <si>
    <t xml:space="preserve">91.4</t>
  </si>
  <si>
    <t xml:space="preserve">(84.9–95.3)</t>
  </si>
  <si>
    <t xml:space="preserve">83.5</t>
  </si>
  <si>
    <t xml:space="preserve">(76.3–88.8)</t>
  </si>
  <si>
    <t xml:space="preserve">87.2</t>
  </si>
  <si>
    <t xml:space="preserve">(81.4–91.4)</t>
  </si>
  <si>
    <t xml:space="preserve">91.1</t>
  </si>
  <si>
    <t xml:space="preserve">(83.7–95.3)</t>
  </si>
  <si>
    <t xml:space="preserve">(79.4–91.8)</t>
  </si>
  <si>
    <t xml:space="preserve">(82.9–89.8)</t>
  </si>
  <si>
    <t xml:space="preserve">86.3</t>
  </si>
  <si>
    <t xml:space="preserve">(81.6–89.9)</t>
  </si>
  <si>
    <t xml:space="preserve">88.2</t>
  </si>
  <si>
    <t xml:space="preserve">(84.7–91.0)</t>
  </si>
  <si>
    <t xml:space="preserve">(85.6–91.8)</t>
  </si>
  <si>
    <t xml:space="preserve">(79.2–87.8)</t>
  </si>
  <si>
    <t xml:space="preserve">(7.3–14.5)</t>
  </si>
  <si>
    <t xml:space="preserve">8.6#</t>
  </si>
  <si>
    <t xml:space="preserve">(4.7–15.1)</t>
  </si>
  <si>
    <t xml:space="preserve">(11.2–23.7)</t>
  </si>
  <si>
    <t xml:space="preserve">(8.6–18.6)</t>
  </si>
  <si>
    <t xml:space="preserve">(4.7–16.3)</t>
  </si>
  <si>
    <t xml:space="preserve">(8.2–20.6)</t>
  </si>
  <si>
    <t xml:space="preserve">(10.2–17.1)</t>
  </si>
  <si>
    <t xml:space="preserve">(10.1–18.4)</t>
  </si>
  <si>
    <t xml:space="preserve">(9.0–15.3)</t>
  </si>
  <si>
    <t xml:space="preserve">(8.2–14.4)</t>
  </si>
  <si>
    <t xml:space="preserve">(12.2–20.8)</t>
  </si>
  <si>
    <t xml:space="preserve">(70.4–93.1)</t>
  </si>
  <si>
    <t xml:space="preserve">(85.1–97.8)</t>
  </si>
  <si>
    <t xml:space="preserve">93.9</t>
  </si>
  <si>
    <t xml:space="preserve">(85.7–97.5)</t>
  </si>
  <si>
    <t xml:space="preserve">91.3</t>
  </si>
  <si>
    <t xml:space="preserve">(81.5–96.2)</t>
  </si>
  <si>
    <t xml:space="preserve">(84.4–95.7)</t>
  </si>
  <si>
    <t xml:space="preserve">93.0</t>
  </si>
  <si>
    <t xml:space="preserve">(87.3–96.3)</t>
  </si>
  <si>
    <t xml:space="preserve">98.4</t>
  </si>
  <si>
    <t xml:space="preserve">(96.3–99.3)</t>
  </si>
  <si>
    <t xml:space="preserve">99.5</t>
  </si>
  <si>
    <t xml:space="preserve">(97.7–99.9)</t>
  </si>
  <si>
    <t xml:space="preserve">96.2</t>
  </si>
  <si>
    <t xml:space="preserve">(92.3–98.2)</t>
  </si>
  <si>
    <t xml:space="preserve">96.1</t>
  </si>
  <si>
    <t xml:space="preserve">(92.2–98.1)</t>
  </si>
  <si>
    <t xml:space="preserve">96.9</t>
  </si>
  <si>
    <t xml:space="preserve">(94.4–98.3)</t>
  </si>
  <si>
    <t xml:space="preserve">8.4#</t>
  </si>
  <si>
    <t xml:space="preserve">(4.3–15.6)</t>
  </si>
  <si>
    <t xml:space="preserve">(3.7–12.7)</t>
  </si>
  <si>
    <t xml:space="preserve">(1.7–5.6)</t>
  </si>
  <si>
    <t xml:space="preserve">(55.5–76.5)</t>
  </si>
  <si>
    <t xml:space="preserve">50.7</t>
  </si>
  <si>
    <t xml:space="preserve">(38.0–63.3)</t>
  </si>
  <si>
    <t xml:space="preserve">(47.3–71.6)</t>
  </si>
  <si>
    <t xml:space="preserve">(56.3–76.3)</t>
  </si>
  <si>
    <t xml:space="preserve">(51.9–78.2)</t>
  </si>
  <si>
    <t xml:space="preserve">(44.7–68.4)</t>
  </si>
  <si>
    <t xml:space="preserve">66.8</t>
  </si>
  <si>
    <t xml:space="preserve">(52.3–78.6)</t>
  </si>
  <si>
    <t xml:space="preserve">(51.1–66.4)</t>
  </si>
  <si>
    <t xml:space="preserve">(49.3–66.7)</t>
  </si>
  <si>
    <t xml:space="preserve">(59.9–74.0)</t>
  </si>
  <si>
    <t xml:space="preserve">(54.1–71.5)</t>
  </si>
  <si>
    <t xml:space="preserve">33.1</t>
  </si>
  <si>
    <t xml:space="preserve">(23.5–44.5)</t>
  </si>
  <si>
    <t xml:space="preserve">49.3</t>
  </si>
  <si>
    <t xml:space="preserve">(36.7–62.0)</t>
  </si>
  <si>
    <t xml:space="preserve">(28.4–52.7)</t>
  </si>
  <si>
    <t xml:space="preserve">(23.7–43.7)</t>
  </si>
  <si>
    <t xml:space="preserve">(21.8–48.1)</t>
  </si>
  <si>
    <t xml:space="preserve">(31.6–55.3)</t>
  </si>
  <si>
    <t xml:space="preserve">(21.4–47.7)</t>
  </si>
  <si>
    <t xml:space="preserve">(33.6–48.9)</t>
  </si>
  <si>
    <t xml:space="preserve">(33.3–50.7)</t>
  </si>
  <si>
    <t xml:space="preserve">(26.0–40.1)</t>
  </si>
  <si>
    <t xml:space="preserve">(28.5–45.9)</t>
  </si>
  <si>
    <t xml:space="preserve">(83.1–94.4)</t>
  </si>
  <si>
    <t xml:space="preserve">85.6</t>
  </si>
  <si>
    <t xml:space="preserve">(75.6–91.9)</t>
  </si>
  <si>
    <t xml:space="preserve">(75.8–90.7)</t>
  </si>
  <si>
    <t xml:space="preserve">86.2</t>
  </si>
  <si>
    <t xml:space="preserve">(76.6–92.2)</t>
  </si>
  <si>
    <t xml:space="preserve">(62.9–88.4)</t>
  </si>
  <si>
    <t xml:space="preserve">(78.0–94.2)</t>
  </si>
  <si>
    <t xml:space="preserve">89.4</t>
  </si>
  <si>
    <t xml:space="preserve">(83.6–93.3)</t>
  </si>
  <si>
    <t xml:space="preserve">93.6</t>
  </si>
  <si>
    <t xml:space="preserve">(89.3–96.2)</t>
  </si>
  <si>
    <t xml:space="preserve">88.5</t>
  </si>
  <si>
    <t xml:space="preserve">(83.2–92.2)</t>
  </si>
  <si>
    <t xml:space="preserve">92.7</t>
  </si>
  <si>
    <t xml:space="preserve">(87.9–95.7)</t>
  </si>
  <si>
    <t xml:space="preserve">(82.0–91.2)</t>
  </si>
  <si>
    <t xml:space="preserve">9.9#</t>
  </si>
  <si>
    <t xml:space="preserve">(5.6–16.9)</t>
  </si>
  <si>
    <t xml:space="preserve">14.4#</t>
  </si>
  <si>
    <t xml:space="preserve">(8.1–24.4)</t>
  </si>
  <si>
    <t xml:space="preserve">(9.3–24.2)</t>
  </si>
  <si>
    <t xml:space="preserve">13.8#</t>
  </si>
  <si>
    <t xml:space="preserve">(7.8–23.4)</t>
  </si>
  <si>
    <t xml:space="preserve">(11.6–37.1)</t>
  </si>
  <si>
    <t xml:space="preserve">11.6#</t>
  </si>
  <si>
    <t xml:space="preserve">(5.8–22.0)</t>
  </si>
  <si>
    <t xml:space="preserve">(6.7–16.4)</t>
  </si>
  <si>
    <t xml:space="preserve">(3.8–10.7)</t>
  </si>
  <si>
    <t xml:space="preserve">(7.8–16.8)</t>
  </si>
  <si>
    <t xml:space="preserve">7.3#</t>
  </si>
  <si>
    <t xml:space="preserve">(4.3–12.1)</t>
  </si>
  <si>
    <t xml:space="preserve">(8.8–18.0)</t>
  </si>
  <si>
    <t xml:space="preserve">(53.5–78.7)</t>
  </si>
  <si>
    <t xml:space="preserve">(52.7–80.5)</t>
  </si>
  <si>
    <t xml:space="preserve">(43.1–74.7)</t>
  </si>
  <si>
    <t xml:space="preserve">(66.1–90.7)</t>
  </si>
  <si>
    <t xml:space="preserve">74.1</t>
  </si>
  <si>
    <t xml:space="preserve">(44.0–91.2)</t>
  </si>
  <si>
    <t xml:space="preserve">(52.0–82.7)</t>
  </si>
  <si>
    <t xml:space="preserve">(48.5–76.1)</t>
  </si>
  <si>
    <t xml:space="preserve">64.3</t>
  </si>
  <si>
    <t xml:space="preserve">(54.4–73.1)</t>
  </si>
  <si>
    <t xml:space="preserve">(63.6–79.4)</t>
  </si>
  <si>
    <t xml:space="preserve">(62.3–76.8)</t>
  </si>
  <si>
    <t xml:space="preserve">(59.2–77.1)</t>
  </si>
  <si>
    <t xml:space="preserve">(21.3–46.5)</t>
  </si>
  <si>
    <t xml:space="preserve">(19.5–47.3)</t>
  </si>
  <si>
    <t xml:space="preserve">(25.3–56.9)</t>
  </si>
  <si>
    <t xml:space="preserve">18.6#</t>
  </si>
  <si>
    <t xml:space="preserve">(9.3–33.9)</t>
  </si>
  <si>
    <t xml:space="preserve">30.5#</t>
  </si>
  <si>
    <t xml:space="preserve">(17.3–48.0)</t>
  </si>
  <si>
    <t xml:space="preserve">(23.9–51.5)</t>
  </si>
  <si>
    <t xml:space="preserve">35.7</t>
  </si>
  <si>
    <t xml:space="preserve">(26.9–45.6)</t>
  </si>
  <si>
    <t xml:space="preserve">(20.6–36.4)</t>
  </si>
  <si>
    <t xml:space="preserve">(23.2–37.7)</t>
  </si>
  <si>
    <t xml:space="preserve">31.2</t>
  </si>
  <si>
    <t xml:space="preserve">(22.9–40.8)</t>
  </si>
  <si>
    <t xml:space="preserve">98.5</t>
  </si>
  <si>
    <t xml:space="preserve">(94.0–99.6)</t>
  </si>
  <si>
    <t xml:space="preserve">94.0</t>
  </si>
  <si>
    <t xml:space="preserve">(77.4–98.6)</t>
  </si>
  <si>
    <t xml:space="preserve">(65.4–89.0)</t>
  </si>
  <si>
    <t xml:space="preserve">(83.5–98.0)</t>
  </si>
  <si>
    <t xml:space="preserve">90.6</t>
  </si>
  <si>
    <t xml:space="preserve">(74.7–96.9)</t>
  </si>
  <si>
    <t xml:space="preserve">99.3</t>
  </si>
  <si>
    <t xml:space="preserve">(95.3–99.9)</t>
  </si>
  <si>
    <t xml:space="preserve">94.6</t>
  </si>
  <si>
    <t xml:space="preserve">(89.9–97.2)</t>
  </si>
  <si>
    <t xml:space="preserve">94.8</t>
  </si>
  <si>
    <t xml:space="preserve">(89.5–97.5)</t>
  </si>
  <si>
    <t xml:space="preserve">93.3</t>
  </si>
  <si>
    <t xml:space="preserve">(87.8–96.4)</t>
  </si>
  <si>
    <t xml:space="preserve">93.1</t>
  </si>
  <si>
    <t xml:space="preserve">(87.1–96.4)</t>
  </si>
  <si>
    <t xml:space="preserve">(82.8–92.6)</t>
  </si>
  <si>
    <t xml:space="preserve">(11.0–34.6)</t>
  </si>
  <si>
    <t xml:space="preserve">(2.5–10.5)</t>
  </si>
  <si>
    <t xml:space="preserve">6.7#</t>
  </si>
  <si>
    <t xml:space="preserve">(3.6–12.2)</t>
  </si>
  <si>
    <t xml:space="preserve">(3.6–12.9)</t>
  </si>
  <si>
    <t xml:space="preserve">(7.4–17.2)</t>
  </si>
  <si>
    <t xml:space="preserve">47.6</t>
  </si>
  <si>
    <t xml:space="preserve">(30.1–65.7)</t>
  </si>
  <si>
    <t xml:space="preserve">48.3</t>
  </si>
  <si>
    <t xml:space="preserve">(30.7–66.3)</t>
  </si>
  <si>
    <t xml:space="preserve">33.7#</t>
  </si>
  <si>
    <t xml:space="preserve">(18.9–52.5)</t>
  </si>
  <si>
    <t xml:space="preserve">(23.8–55.7)</t>
  </si>
  <si>
    <t xml:space="preserve">46.0#</t>
  </si>
  <si>
    <t xml:space="preserve">(25.0–68.6)</t>
  </si>
  <si>
    <t xml:space="preserve">34.6</t>
  </si>
  <si>
    <t xml:space="preserve">(21.8–50.2)</t>
  </si>
  <si>
    <t xml:space="preserve">45.3</t>
  </si>
  <si>
    <t xml:space="preserve">(29.4–62.3)</t>
  </si>
  <si>
    <t xml:space="preserve">47.2</t>
  </si>
  <si>
    <t xml:space="preserve">(37.1–57.5)</t>
  </si>
  <si>
    <t xml:space="preserve">(30.0–49.0)</t>
  </si>
  <si>
    <t xml:space="preserve">52.2</t>
  </si>
  <si>
    <t xml:space="preserve">(29.5–74.0)</t>
  </si>
  <si>
    <t xml:space="preserve">(27.4–57.2)</t>
  </si>
  <si>
    <t xml:space="preserve">52.4</t>
  </si>
  <si>
    <t xml:space="preserve">(34.3–69.9)</t>
  </si>
  <si>
    <t xml:space="preserve">51.7</t>
  </si>
  <si>
    <t xml:space="preserve">(33.7–69.3)</t>
  </si>
  <si>
    <t xml:space="preserve">(47.5–81.1)</t>
  </si>
  <si>
    <t xml:space="preserve">(44.3–76.2)</t>
  </si>
  <si>
    <t xml:space="preserve">(31.4–75.0)</t>
  </si>
  <si>
    <t xml:space="preserve">(49.8–78.2)</t>
  </si>
  <si>
    <t xml:space="preserve">54.7</t>
  </si>
  <si>
    <t xml:space="preserve">(37.7–70.6)</t>
  </si>
  <si>
    <t xml:space="preserve">52.8</t>
  </si>
  <si>
    <t xml:space="preserve">(42.5–62.9)</t>
  </si>
  <si>
    <t xml:space="preserve">(51.0–70.0)</t>
  </si>
  <si>
    <t xml:space="preserve">47.8#</t>
  </si>
  <si>
    <t xml:space="preserve">(26.0–70.5)</t>
  </si>
  <si>
    <t xml:space="preserve">58.4</t>
  </si>
  <si>
    <t xml:space="preserve">(42.8–72.6)</t>
  </si>
  <si>
    <t xml:space="preserve">(52.7–78.8)</t>
  </si>
  <si>
    <t xml:space="preserve">(45.5–81.5)</t>
  </si>
  <si>
    <t xml:space="preserve">55.9</t>
  </si>
  <si>
    <t xml:space="preserve">(39.7–70.8)</t>
  </si>
  <si>
    <t xml:space="preserve">57.6</t>
  </si>
  <si>
    <t xml:space="preserve">(41.8–72.0)</t>
  </si>
  <si>
    <t xml:space="preserve">68.4</t>
  </si>
  <si>
    <t xml:space="preserve">(50.8–82.0)</t>
  </si>
  <si>
    <t xml:space="preserve">(50.2–81.9)</t>
  </si>
  <si>
    <t xml:space="preserve">61.2</t>
  </si>
  <si>
    <t xml:space="preserve">(51.7–69.9)</t>
  </si>
  <si>
    <t xml:space="preserve">(66.7–82.9)</t>
  </si>
  <si>
    <t xml:space="preserve">(57.5–74.9)</t>
  </si>
  <si>
    <t xml:space="preserve">(59.8–79.4)</t>
  </si>
  <si>
    <t xml:space="preserve">(55.5–71.8)</t>
  </si>
  <si>
    <t xml:space="preserve">(21.2–47.3)</t>
  </si>
  <si>
    <t xml:space="preserve">(18.5–54.5)</t>
  </si>
  <si>
    <t xml:space="preserve">44.1</t>
  </si>
  <si>
    <t xml:space="preserve">(29.2–60.3)</t>
  </si>
  <si>
    <t xml:space="preserve">42.4</t>
  </si>
  <si>
    <t xml:space="preserve">(28.0–58.2)</t>
  </si>
  <si>
    <t xml:space="preserve">31.6#</t>
  </si>
  <si>
    <t xml:space="preserve">(18.0–49.2)</t>
  </si>
  <si>
    <t xml:space="preserve">31.8#</t>
  </si>
  <si>
    <t xml:space="preserve">(18.1–49.8)</t>
  </si>
  <si>
    <t xml:space="preserve">38.8</t>
  </si>
  <si>
    <t xml:space="preserve">(30.1–48.3)</t>
  </si>
  <si>
    <t xml:space="preserve">(17.1–33.3)</t>
  </si>
  <si>
    <t xml:space="preserve">(25.1–42.5)</t>
  </si>
  <si>
    <t xml:space="preserve">(20.6–40.2)</t>
  </si>
  <si>
    <t xml:space="preserve">(28.2–44.5)</t>
  </si>
  <si>
    <t xml:space="preserve">(33.6–85.0)</t>
  </si>
  <si>
    <t xml:space="preserve">48.8#</t>
  </si>
  <si>
    <t xml:space="preserve">(26.6–71.5)</t>
  </si>
  <si>
    <t xml:space="preserve">(33.8–79.8)</t>
  </si>
  <si>
    <t xml:space="preserve">(38.4–92.0)</t>
  </si>
  <si>
    <t xml:space="preserve">69.3</t>
  </si>
  <si>
    <t xml:space="preserve">(44.1–86.6)</t>
  </si>
  <si>
    <t xml:space="preserve">55.8#</t>
  </si>
  <si>
    <t xml:space="preserve">(24.6–83.0)</t>
  </si>
  <si>
    <t xml:space="preserve">55.8</t>
  </si>
  <si>
    <t xml:space="preserve">(30.8–78.1)</t>
  </si>
  <si>
    <t xml:space="preserve">49.7</t>
  </si>
  <si>
    <t xml:space="preserve">(35.7–63.6)</t>
  </si>
  <si>
    <t xml:space="preserve">(36.4–74.5)</t>
  </si>
  <si>
    <t xml:space="preserve">(48.9–75.0)</t>
  </si>
  <si>
    <t xml:space="preserve">(62.1–86.9)</t>
  </si>
  <si>
    <t xml:space="preserve">30.7#</t>
  </si>
  <si>
    <t xml:space="preserve">(13.4–55.9)</t>
  </si>
  <si>
    <t xml:space="preserve">50.3</t>
  </si>
  <si>
    <t xml:space="preserve">(36.4–64.3)</t>
  </si>
  <si>
    <t xml:space="preserve">(25.5–63.6)</t>
  </si>
  <si>
    <t xml:space="preserve">(25.0–51.1)</t>
  </si>
  <si>
    <t xml:space="preserve">(13.1–37.9)</t>
  </si>
  <si>
    <t xml:space="preserve">(62.8–91.7)</t>
  </si>
  <si>
    <t xml:space="preserve">(47.9–92.8)</t>
  </si>
  <si>
    <t xml:space="preserve">(32.1–82.6)</t>
  </si>
  <si>
    <t xml:space="preserve">(38.9–93.5)</t>
  </si>
  <si>
    <t xml:space="preserve">87.6</t>
  </si>
  <si>
    <t xml:space="preserve">(64.4–96.5)</t>
  </si>
  <si>
    <t xml:space="preserve">(40.6–85.3)</t>
  </si>
  <si>
    <t xml:space="preserve">(66.2–87.4)</t>
  </si>
  <si>
    <t xml:space="preserve">(68.5–88.9)</t>
  </si>
  <si>
    <t xml:space="preserve">(72.7–89.7)</t>
  </si>
  <si>
    <t xml:space="preserve">(75.8–93.8)</t>
  </si>
  <si>
    <t xml:space="preserve">84.5</t>
  </si>
  <si>
    <t xml:space="preserve">(75.3–90.7)</t>
  </si>
  <si>
    <t xml:space="preserve">(8.3–37.2)</t>
  </si>
  <si>
    <t xml:space="preserve">21.4#</t>
  </si>
  <si>
    <t xml:space="preserve">(12.6–33.8)</t>
  </si>
  <si>
    <t xml:space="preserve">19.3#</t>
  </si>
  <si>
    <t xml:space="preserve">(11.1–31.5)</t>
  </si>
  <si>
    <t xml:space="preserve">17.2#</t>
  </si>
  <si>
    <t xml:space="preserve">(10.3–27.3)</t>
  </si>
  <si>
    <t xml:space="preserve">(6.2–24.2)</t>
  </si>
  <si>
    <t xml:space="preserve">(9.3–24.7)</t>
  </si>
  <si>
    <t xml:space="preserve">(71.6–88.2)</t>
  </si>
  <si>
    <t xml:space="preserve">(52.8–75.3)</t>
  </si>
  <si>
    <t xml:space="preserve">(66.2–83.7)</t>
  </si>
  <si>
    <t xml:space="preserve">(51.0–92.1)</t>
  </si>
  <si>
    <t xml:space="preserve">(56.4–79.3)</t>
  </si>
  <si>
    <t xml:space="preserve">78.3</t>
  </si>
  <si>
    <t xml:space="preserve">(68.3–85.8)</t>
  </si>
  <si>
    <t xml:space="preserve">67.2</t>
  </si>
  <si>
    <t xml:space="preserve">(53.2–78.6)</t>
  </si>
  <si>
    <t xml:space="preserve">(67.2–81.1)</t>
  </si>
  <si>
    <t xml:space="preserve">(64.4–79.5)</t>
  </si>
  <si>
    <t xml:space="preserve">(63.0–77.3)</t>
  </si>
  <si>
    <t xml:space="preserve">(66.0–81.9)</t>
  </si>
  <si>
    <t xml:space="preserve">(11.8–28.4)</t>
  </si>
  <si>
    <t xml:space="preserve">(24.7–47.2)</t>
  </si>
  <si>
    <t xml:space="preserve">24.0</t>
  </si>
  <si>
    <t xml:space="preserve">(16.3–33.8)</t>
  </si>
  <si>
    <t xml:space="preserve">(20.7–43.6)</t>
  </si>
  <si>
    <t xml:space="preserve">(14.2–31.7)</t>
  </si>
  <si>
    <t xml:space="preserve">32.8</t>
  </si>
  <si>
    <t xml:space="preserve">(21.4–46.8)</t>
  </si>
  <si>
    <t xml:space="preserve">(18.9–32.8)</t>
  </si>
  <si>
    <t xml:space="preserve">(20.5–35.6)</t>
  </si>
  <si>
    <t xml:space="preserve">29.4</t>
  </si>
  <si>
    <t xml:space="preserve">(22.7–37.0)</t>
  </si>
  <si>
    <t xml:space="preserve">(18.1–34.0)</t>
  </si>
  <si>
    <t xml:space="preserve">(90.7–97.3)</t>
  </si>
  <si>
    <t xml:space="preserve">94.9</t>
  </si>
  <si>
    <t xml:space="preserve">(87.5–98.0)</t>
  </si>
  <si>
    <t xml:space="preserve">96.7</t>
  </si>
  <si>
    <t xml:space="preserve">(92.5–98.6)</t>
  </si>
  <si>
    <t xml:space="preserve">(76.9–93.9)</t>
  </si>
  <si>
    <t xml:space="preserve">96.3</t>
  </si>
  <si>
    <t xml:space="preserve">(89.6–98.7)</t>
  </si>
  <si>
    <t xml:space="preserve">92.5</t>
  </si>
  <si>
    <t xml:space="preserve">(79.5–97.5)</t>
  </si>
  <si>
    <t xml:space="preserve">95.9</t>
  </si>
  <si>
    <t xml:space="preserve">(91.3–98.1)</t>
  </si>
  <si>
    <t xml:space="preserve">(90.4–97.3)</t>
  </si>
  <si>
    <t xml:space="preserve">96.8</t>
  </si>
  <si>
    <t xml:space="preserve">(93.7–98.4)</t>
  </si>
  <si>
    <t xml:space="preserve">95.1</t>
  </si>
  <si>
    <t xml:space="preserve">(91.5–97.3)</t>
  </si>
  <si>
    <t xml:space="preserve">93.4</t>
  </si>
  <si>
    <t xml:space="preserve">(89.1–96.1)</t>
  </si>
  <si>
    <t xml:space="preserve">(2.7–9.3)</t>
  </si>
  <si>
    <t xml:space="preserve">(2.0–12.5)</t>
  </si>
  <si>
    <t xml:space="preserve">12.3#</t>
  </si>
  <si>
    <t xml:space="preserve">(6.1–23.1)</t>
  </si>
  <si>
    <t xml:space="preserve">(1.9–8.7)</t>
  </si>
  <si>
    <t xml:space="preserve">(2.7–9.6)</t>
  </si>
  <si>
    <t xml:space="preserve">(3.9–10.9)</t>
  </si>
  <si>
    <t xml:space="preserve">86.9</t>
  </si>
  <si>
    <t xml:space="preserve">(66.2–95.7)</t>
  </si>
  <si>
    <t xml:space="preserve">(44.2–84.6)</t>
  </si>
  <si>
    <t xml:space="preserve">(59.8–92.8)</t>
  </si>
  <si>
    <t xml:space="preserve">54.3#</t>
  </si>
  <si>
    <t xml:space="preserve">(28.8–77.8)</t>
  </si>
  <si>
    <t xml:space="preserve">(40.3–86.2)</t>
  </si>
  <si>
    <t xml:space="preserve">(41.8–75.6)</t>
  </si>
  <si>
    <t xml:space="preserve">32.4#</t>
  </si>
  <si>
    <t xml:space="preserve">(16.9–53.0)</t>
  </si>
  <si>
    <t xml:space="preserve">62.0</t>
  </si>
  <si>
    <t xml:space="preserve">(46.3–75.5)</t>
  </si>
  <si>
    <t xml:space="preserve">(54.1–83.8)</t>
  </si>
  <si>
    <t xml:space="preserve">(47.5–77.8)</t>
  </si>
  <si>
    <t xml:space="preserve">(44.2–75.9)</t>
  </si>
  <si>
    <t xml:space="preserve">45.7#</t>
  </si>
  <si>
    <t xml:space="preserve">(22.2–71.2)</t>
  </si>
  <si>
    <t xml:space="preserve">32.7#</t>
  </si>
  <si>
    <t xml:space="preserve">(13.8–59.7)</t>
  </si>
  <si>
    <t xml:space="preserve">(24.4–58.2)</t>
  </si>
  <si>
    <t xml:space="preserve">(47.0–83.1)</t>
  </si>
  <si>
    <t xml:space="preserve">38.0</t>
  </si>
  <si>
    <t xml:space="preserve">(24.5–53.7)</t>
  </si>
  <si>
    <t xml:space="preserve">28.8#</t>
  </si>
  <si>
    <t xml:space="preserve">(16.2–45.9)</t>
  </si>
  <si>
    <t xml:space="preserve">36.0</t>
  </si>
  <si>
    <t xml:space="preserve">(22.2–52.5)</t>
  </si>
  <si>
    <t xml:space="preserve">(24.1–55.8)</t>
  </si>
  <si>
    <t xml:space="preserve">(75.3–96.7)</t>
  </si>
  <si>
    <t xml:space="preserve">97.6</t>
  </si>
  <si>
    <t xml:space="preserve">(90.1–99.4)</t>
  </si>
  <si>
    <t xml:space="preserve">(70.9–98.6)</t>
  </si>
  <si>
    <t xml:space="preserve">91.5</t>
  </si>
  <si>
    <t xml:space="preserve">(64.6–98.4)</t>
  </si>
  <si>
    <t xml:space="preserve">98.7</t>
  </si>
  <si>
    <t xml:space="preserve">(95.0–99.7)</t>
  </si>
  <si>
    <t xml:space="preserve">96.0</t>
  </si>
  <si>
    <t xml:space="preserve">(89.4–98.6)</t>
  </si>
  <si>
    <t xml:space="preserve">(75.3–93.6)</t>
  </si>
  <si>
    <t xml:space="preserve">(80.0–96.6)</t>
  </si>
  <si>
    <t xml:space="preserve">(85.9–96.6)</t>
  </si>
  <si>
    <t xml:space="preserve">81.8</t>
  </si>
  <si>
    <t xml:space="preserve">(68.9–90.1)</t>
  </si>
  <si>
    <t xml:space="preserve">13.0#</t>
  </si>
  <si>
    <t xml:space="preserve">(6.4–24.7)</t>
  </si>
  <si>
    <t xml:space="preserve">(9.9–31.1)</t>
  </si>
  <si>
    <t xml:space="preserve">70.0</t>
  </si>
  <si>
    <t xml:space="preserve">(48.6–85.2)</t>
  </si>
  <si>
    <t xml:space="preserve">50.2</t>
  </si>
  <si>
    <t xml:space="preserve">(29.8–70.5)</t>
  </si>
  <si>
    <t xml:space="preserve">78.1</t>
  </si>
  <si>
    <t xml:space="preserve">(55.1–91.2)</t>
  </si>
  <si>
    <t xml:space="preserve">(54.6–89.9)</t>
  </si>
  <si>
    <t xml:space="preserve">(25.8–63.2)</t>
  </si>
  <si>
    <t xml:space="preserve">(53.4–85.8)</t>
  </si>
  <si>
    <t xml:space="preserve">53.1#</t>
  </si>
  <si>
    <t xml:space="preserve">(28.2–76.5)</t>
  </si>
  <si>
    <t xml:space="preserve">(46.6–70.1)</t>
  </si>
  <si>
    <t xml:space="preserve">(48.9–71.5)</t>
  </si>
  <si>
    <t xml:space="preserve">(46.3–69.6)</t>
  </si>
  <si>
    <t xml:space="preserve">(42.8–76.5)</t>
  </si>
  <si>
    <t xml:space="preserve">49.8</t>
  </si>
  <si>
    <t xml:space="preserve">(29.5–70.2)</t>
  </si>
  <si>
    <t xml:space="preserve">23.4#</t>
  </si>
  <si>
    <t xml:space="preserve">(10.1–45.4)</t>
  </si>
  <si>
    <t xml:space="preserve">(36.8–74.2)</t>
  </si>
  <si>
    <t xml:space="preserve">27.5#</t>
  </si>
  <si>
    <t xml:space="preserve">(14.2–46.6)</t>
  </si>
  <si>
    <t xml:space="preserve">46.9#</t>
  </si>
  <si>
    <t xml:space="preserve">(23.5–71.8)</t>
  </si>
  <si>
    <t xml:space="preserve">(29.9–53.4)</t>
  </si>
  <si>
    <t xml:space="preserve">(28.5–51.1)</t>
  </si>
  <si>
    <t xml:space="preserve">(30.4–53.7)</t>
  </si>
  <si>
    <t xml:space="preserve">(23.5–57.2)</t>
  </si>
  <si>
    <t xml:space="preserve">(75.0–95.0)</t>
  </si>
  <si>
    <t xml:space="preserve">(53.3–86.9)</t>
  </si>
  <si>
    <t xml:space="preserve">(44.3–85.0)</t>
  </si>
  <si>
    <t xml:space="preserve">97.4</t>
  </si>
  <si>
    <t xml:space="preserve">(92.0–99.2)</t>
  </si>
  <si>
    <t xml:space="preserve">(64.4–92.0)</t>
  </si>
  <si>
    <t xml:space="preserve">(78.4–92.6)</t>
  </si>
  <si>
    <t xml:space="preserve">84.8</t>
  </si>
  <si>
    <t xml:space="preserve">(73.9–91.6)</t>
  </si>
  <si>
    <t xml:space="preserve">(83.3–94.2)</t>
  </si>
  <si>
    <t xml:space="preserve">(70.5–87.9)</t>
  </si>
  <si>
    <t xml:space="preserve">(73.7–89.7)</t>
  </si>
  <si>
    <t xml:space="preserve">26.7#</t>
  </si>
  <si>
    <t xml:space="preserve">(13.1–46.7)</t>
  </si>
  <si>
    <t xml:space="preserve">(8.0–35.6)</t>
  </si>
  <si>
    <t xml:space="preserve">(7.4–21.6)</t>
  </si>
  <si>
    <t xml:space="preserve">15.2#</t>
  </si>
  <si>
    <t xml:space="preserve">(8.4–26.1)</t>
  </si>
  <si>
    <t xml:space="preserve">10.0#</t>
  </si>
  <si>
    <t xml:space="preserve">(5.8–16.7)</t>
  </si>
  <si>
    <t xml:space="preserve">(12.1–29.5)</t>
  </si>
  <si>
    <t xml:space="preserve">(10.3–26.3)</t>
  </si>
  <si>
    <t xml:space="preserve">(46.4–94.4)</t>
  </si>
  <si>
    <t xml:space="preserve">(56.5–93.6)</t>
  </si>
  <si>
    <t xml:space="preserve">92.3</t>
  </si>
  <si>
    <t xml:space="preserve">(76.8–97.8)</t>
  </si>
  <si>
    <t xml:space="preserve">45.1#</t>
  </si>
  <si>
    <t xml:space="preserve">(17.8–75.7)</t>
  </si>
  <si>
    <t xml:space="preserve">(69.2–99.3)</t>
  </si>
  <si>
    <t xml:space="preserve">92.6</t>
  </si>
  <si>
    <t xml:space="preserve">(73.3–98.3)</t>
  </si>
  <si>
    <t xml:space="preserve">95.6</t>
  </si>
  <si>
    <t xml:space="preserve">(72.5–99.4)</t>
  </si>
  <si>
    <t xml:space="preserve">98.2</t>
  </si>
  <si>
    <t xml:space="preserve">(87.8–99.7)</t>
  </si>
  <si>
    <t xml:space="preserve">Measure 11125 - Active travel to/from school by days per week, percentage of children aged 5 to 17 years, ACT, 2020 to 2024</t>
  </si>
  <si>
    <t xml:space="preserve">(31.9–44.6)</t>
  </si>
  <si>
    <t xml:space="preserve">(37.4–49.8)</t>
  </si>
  <si>
    <t xml:space="preserve">(33.6–47.3)</t>
  </si>
  <si>
    <t xml:space="preserve">(20.5–33.9)</t>
  </si>
  <si>
    <t xml:space="preserve">(4.9–11.0)</t>
  </si>
  <si>
    <t xml:space="preserve">(7.0–14.8)</t>
  </si>
  <si>
    <t xml:space="preserve">(7.9–17.7)</t>
  </si>
  <si>
    <t xml:space="preserve">12.1#</t>
  </si>
  <si>
    <t xml:space="preserve">(6.1–22.7)</t>
  </si>
  <si>
    <t xml:space="preserve">(3.1–8.5)</t>
  </si>
  <si>
    <t xml:space="preserve">(5.6–12.1)</t>
  </si>
  <si>
    <t xml:space="preserve">9.4#</t>
  </si>
  <si>
    <t xml:space="preserve">(4.5–18.5)</t>
  </si>
  <si>
    <t xml:space="preserve">(7.1–14.6)</t>
  </si>
  <si>
    <t xml:space="preserve">(5.6–11.8)</t>
  </si>
  <si>
    <t xml:space="preserve">(4.4–10.2)</t>
  </si>
  <si>
    <t xml:space="preserve">(4.5–15.6)</t>
  </si>
  <si>
    <t xml:space="preserve">(4.8–11.7)</t>
  </si>
  <si>
    <t xml:space="preserve">(4.2–10.0)</t>
  </si>
  <si>
    <t xml:space="preserve">(5.2–11.6)</t>
  </si>
  <si>
    <t xml:space="preserve">(4.4–11.4)</t>
  </si>
  <si>
    <t xml:space="preserve">(19.7–30.4)</t>
  </si>
  <si>
    <t xml:space="preserve">(21.5–31.7)</t>
  </si>
  <si>
    <t xml:space="preserve">30.7</t>
  </si>
  <si>
    <t xml:space="preserve">(22.7–40.2)</t>
  </si>
  <si>
    <t xml:space="preserve">(28.9–44.5)</t>
  </si>
  <si>
    <t xml:space="preserve">44.8</t>
  </si>
  <si>
    <t xml:space="preserve">(38.7–51.1)</t>
  </si>
  <si>
    <t xml:space="preserve">50.5</t>
  </si>
  <si>
    <t xml:space="preserve">(42.9–58.1)</t>
  </si>
  <si>
    <t xml:space="preserve">(42.3–56.5)</t>
  </si>
  <si>
    <t xml:space="preserve">(15.8–29.6)</t>
  </si>
  <si>
    <t xml:space="preserve">(7.7–15.3)</t>
  </si>
  <si>
    <t xml:space="preserve">(6.2–14.3)</t>
  </si>
  <si>
    <t xml:space="preserve">11.5#</t>
  </si>
  <si>
    <t xml:space="preserve">(5.5–22.3)</t>
  </si>
  <si>
    <t xml:space="preserve">16.4#</t>
  </si>
  <si>
    <t xml:space="preserve">(9.5–26.8)</t>
  </si>
  <si>
    <t xml:space="preserve">(4.0–10.1)</t>
  </si>
  <si>
    <t xml:space="preserve">(6.9–17.4)</t>
  </si>
  <si>
    <t xml:space="preserve">(4.8–11.4)</t>
  </si>
  <si>
    <t xml:space="preserve">(7.7–18.0)</t>
  </si>
  <si>
    <t xml:space="preserve">(4.1–10.3)</t>
  </si>
  <si>
    <t xml:space="preserve">8.5#</t>
  </si>
  <si>
    <t xml:space="preserve">(4.7–14.7)</t>
  </si>
  <si>
    <t xml:space="preserve">(4.6–11.1)</t>
  </si>
  <si>
    <t xml:space="preserve">9.5#</t>
  </si>
  <si>
    <t xml:space="preserve">(5.6–15.8)</t>
  </si>
  <si>
    <t xml:space="preserve">(2.6–8.3)</t>
  </si>
  <si>
    <t xml:space="preserve">(2.0–7.0)</t>
  </si>
  <si>
    <t xml:space="preserve">(4.5–10.6)</t>
  </si>
  <si>
    <t xml:space="preserve">(6.9–16.2)</t>
  </si>
  <si>
    <t xml:space="preserve">(21.4–32.6)</t>
  </si>
  <si>
    <t xml:space="preserve">(12.1–22.2)</t>
  </si>
  <si>
    <t xml:space="preserve">17.5</t>
  </si>
  <si>
    <t xml:space="preserve">(13.4–22.6)</t>
  </si>
  <si>
    <t xml:space="preserve">(21.9–38.5)</t>
  </si>
  <si>
    <t xml:space="preserve">41.4</t>
  </si>
  <si>
    <t xml:space="preserve">(36.9–45.9)</t>
  </si>
  <si>
    <t xml:space="preserve">46.3</t>
  </si>
  <si>
    <t xml:space="preserve">(41.4–51.3)</t>
  </si>
  <si>
    <t xml:space="preserve">(39.9–49.9)</t>
  </si>
  <si>
    <t xml:space="preserve">(19.9–29.6)</t>
  </si>
  <si>
    <t xml:space="preserve">(7.0–11.8)</t>
  </si>
  <si>
    <t xml:space="preserve">9.7</t>
  </si>
  <si>
    <t xml:space="preserve">(7.3–12.8)</t>
  </si>
  <si>
    <t xml:space="preserve">(5.3–13.9)</t>
  </si>
  <si>
    <t xml:space="preserve">(9.9–19.6)</t>
  </si>
  <si>
    <t xml:space="preserve">(5.7–14.7)</t>
  </si>
  <si>
    <t xml:space="preserve">(5.6–11.3)</t>
  </si>
  <si>
    <t xml:space="preserve">(5.9–10.4)</t>
  </si>
  <si>
    <t xml:space="preserve">(6.3–11.1)</t>
  </si>
  <si>
    <t xml:space="preserve">(5.8–11.5)</t>
  </si>
  <si>
    <t xml:space="preserve">(5.2–9.5)</t>
  </si>
  <si>
    <t xml:space="preserve">(6.0–13.4)</t>
  </si>
  <si>
    <t xml:space="preserve">(4.4–8.9)</t>
  </si>
  <si>
    <t xml:space="preserve">(5.5–9.8)</t>
  </si>
  <si>
    <t xml:space="preserve">(6.3–12.0)</t>
  </si>
  <si>
    <t xml:space="preserve">25.6</t>
  </si>
  <si>
    <t xml:space="preserve">(21.9–29.7)</t>
  </si>
  <si>
    <t xml:space="preserve">(18.8–26.9)</t>
  </si>
  <si>
    <t xml:space="preserve">(19.3–30.1)</t>
  </si>
  <si>
    <t xml:space="preserve">(27.7–39.2)</t>
  </si>
  <si>
    <t xml:space="preserve">Measure 11150 - Meets national sleep recommendations by age group, gender and region, percentage of people, ACT, 2018 to 2025</t>
  </si>
  <si>
    <t xml:space="preserve">Does not meet sleep recommendations</t>
  </si>
  <si>
    <t xml:space="preserve">(10.0–22.1)</t>
  </si>
  <si>
    <t xml:space="preserve">(15.5–24.1)</t>
  </si>
  <si>
    <t xml:space="preserve">(18.1–26.6)</t>
  </si>
  <si>
    <t xml:space="preserve">24.9</t>
  </si>
  <si>
    <t xml:space="preserve">(18.2–33.0)</t>
  </si>
  <si>
    <t xml:space="preserve">(24.9–38.3)</t>
  </si>
  <si>
    <t xml:space="preserve">Meets sleep recommendations</t>
  </si>
  <si>
    <t xml:space="preserve">84.9</t>
  </si>
  <si>
    <t xml:space="preserve">(77.9–90.0)</t>
  </si>
  <si>
    <t xml:space="preserve">(75.9–84.5)</t>
  </si>
  <si>
    <t xml:space="preserve">(73.4–81.9)</t>
  </si>
  <si>
    <t xml:space="preserve">75.1</t>
  </si>
  <si>
    <t xml:space="preserve">(67.0–81.8)</t>
  </si>
  <si>
    <t xml:space="preserve">(61.7–75.1)</t>
  </si>
  <si>
    <t xml:space="preserve">29.8</t>
  </si>
  <si>
    <t xml:space="preserve">(20.2–41.6)</t>
  </si>
  <si>
    <t xml:space="preserve">(17.0–26.1)</t>
  </si>
  <si>
    <t xml:space="preserve">(20.4–32.6)</t>
  </si>
  <si>
    <t xml:space="preserve">(17.7–26.6)</t>
  </si>
  <si>
    <t xml:space="preserve">(25.9–39.7)</t>
  </si>
  <si>
    <t xml:space="preserve">(58.4–79.8)</t>
  </si>
  <si>
    <t xml:space="preserve">(73.9–83.0)</t>
  </si>
  <si>
    <t xml:space="preserve">(67.4–79.6)</t>
  </si>
  <si>
    <t xml:space="preserve">(73.4–82.3)</t>
  </si>
  <si>
    <t xml:space="preserve">(60.3–74.1)</t>
  </si>
  <si>
    <t xml:space="preserve">(16.6–29.8)</t>
  </si>
  <si>
    <t xml:space="preserve">(17.3–23.6)</t>
  </si>
  <si>
    <t xml:space="preserve">(20.5–28.0)</t>
  </si>
  <si>
    <t xml:space="preserve">(19.4–28.3)</t>
  </si>
  <si>
    <t xml:space="preserve">(27.2–36.8)</t>
  </si>
  <si>
    <t xml:space="preserve">(70.2–83.4)</t>
  </si>
  <si>
    <t xml:space="preserve">(76.4–82.7)</t>
  </si>
  <si>
    <t xml:space="preserve">(72.0–79.5)</t>
  </si>
  <si>
    <t xml:space="preserve">(71.7–80.6)</t>
  </si>
  <si>
    <t xml:space="preserve">(63.2–72.8)</t>
  </si>
  <si>
    <t xml:space="preserve">(29.8–39.5)</t>
  </si>
  <si>
    <t xml:space="preserve">(35.0–43.7)</t>
  </si>
  <si>
    <t xml:space="preserve">(28.5–39.2)</t>
  </si>
  <si>
    <t xml:space="preserve">(31.0–40.4)</t>
  </si>
  <si>
    <t xml:space="preserve">(35.4–42.9)</t>
  </si>
  <si>
    <t xml:space="preserve">(34.4–45.9)</t>
  </si>
  <si>
    <t xml:space="preserve">(30.4–39.4)</t>
  </si>
  <si>
    <t xml:space="preserve">38.4</t>
  </si>
  <si>
    <t xml:space="preserve">(29.7–48.0)</t>
  </si>
  <si>
    <t xml:space="preserve">(60.5–70.2)</t>
  </si>
  <si>
    <t xml:space="preserve">(56.3–65.0)</t>
  </si>
  <si>
    <t xml:space="preserve">(60.8–71.5)</t>
  </si>
  <si>
    <t xml:space="preserve">(59.6–69.0)</t>
  </si>
  <si>
    <t xml:space="preserve">(57.1–64.6)</t>
  </si>
  <si>
    <t xml:space="preserve">(54.1–65.6)</t>
  </si>
  <si>
    <t xml:space="preserve">(60.6–69.6)</t>
  </si>
  <si>
    <t xml:space="preserve">61.6</t>
  </si>
  <si>
    <t xml:space="preserve">(52.0–70.3)</t>
  </si>
  <si>
    <t xml:space="preserve">(28.3–36.9)</t>
  </si>
  <si>
    <t xml:space="preserve">35.8</t>
  </si>
  <si>
    <t xml:space="preserve">(32.2–39.6)</t>
  </si>
  <si>
    <t xml:space="preserve">(28.0–37.9)</t>
  </si>
  <si>
    <t xml:space="preserve">(32.6–41.2)</t>
  </si>
  <si>
    <t xml:space="preserve">(36.6–43.6)</t>
  </si>
  <si>
    <t xml:space="preserve">(35.6–44.8)</t>
  </si>
  <si>
    <t xml:space="preserve">38.6</t>
  </si>
  <si>
    <t xml:space="preserve">(34.4–43.0)</t>
  </si>
  <si>
    <t xml:space="preserve">48.2</t>
  </si>
  <si>
    <t xml:space="preserve">(37.2–59.3)</t>
  </si>
  <si>
    <t xml:space="preserve">(63.1–71.7)</t>
  </si>
  <si>
    <t xml:space="preserve">64.2</t>
  </si>
  <si>
    <t xml:space="preserve">(60.4–67.8)</t>
  </si>
  <si>
    <t xml:space="preserve">(62.1–72.0)</t>
  </si>
  <si>
    <t xml:space="preserve">(58.8–67.4)</t>
  </si>
  <si>
    <t xml:space="preserve">(56.4–63.4)</t>
  </si>
  <si>
    <t xml:space="preserve">(55.2–64.4)</t>
  </si>
  <si>
    <t xml:space="preserve">61.4</t>
  </si>
  <si>
    <t xml:space="preserve">(57.0–65.6)</t>
  </si>
  <si>
    <t xml:space="preserve">51.8</t>
  </si>
  <si>
    <t xml:space="preserve">(40.7–62.8)</t>
  </si>
  <si>
    <t xml:space="preserve">33.4</t>
  </si>
  <si>
    <t xml:space="preserve">(30.3–36.8)</t>
  </si>
  <si>
    <t xml:space="preserve">(34.7–40.4)</t>
  </si>
  <si>
    <t xml:space="preserve">(29.7–37.1)</t>
  </si>
  <si>
    <t xml:space="preserve">(33.0–39.4)</t>
  </si>
  <si>
    <t xml:space="preserve">(37.1–42.2)</t>
  </si>
  <si>
    <t xml:space="preserve">(36.5–43.9)</t>
  </si>
  <si>
    <t xml:space="preserve">(33.7–40.0)</t>
  </si>
  <si>
    <t xml:space="preserve">43.3</t>
  </si>
  <si>
    <t xml:space="preserve">(36.2–50.6)</t>
  </si>
  <si>
    <t xml:space="preserve">(63.2–69.7)</t>
  </si>
  <si>
    <t xml:space="preserve">(59.6–65.3)</t>
  </si>
  <si>
    <t xml:space="preserve">(62.9–70.3)</t>
  </si>
  <si>
    <t xml:space="preserve">(60.6–67.0)</t>
  </si>
  <si>
    <t xml:space="preserve">(57.8–62.9)</t>
  </si>
  <si>
    <t xml:space="preserve">(56.1–63.5)</t>
  </si>
  <si>
    <t xml:space="preserve">(60.0–66.3)</t>
  </si>
  <si>
    <t xml:space="preserve">(49.4–63.8)</t>
  </si>
  <si>
    <t xml:space="preserve">27.9</t>
  </si>
  <si>
    <t xml:space="preserve">(17.2–41.8)</t>
  </si>
  <si>
    <t xml:space="preserve">(23.5–47.0)</t>
  </si>
  <si>
    <t xml:space="preserve">(23.9–55.8)</t>
  </si>
  <si>
    <t xml:space="preserve">44.9</t>
  </si>
  <si>
    <t xml:space="preserve">(32.6–57.9)</t>
  </si>
  <si>
    <t xml:space="preserve">44.2</t>
  </si>
  <si>
    <t xml:space="preserve">(33.1–56.0)</t>
  </si>
  <si>
    <t xml:space="preserve">(27.4–47.6)</t>
  </si>
  <si>
    <t xml:space="preserve">72.1</t>
  </si>
  <si>
    <t xml:space="preserve">(58.2–82.8)</t>
  </si>
  <si>
    <t xml:space="preserve">(53.0–76.5)</t>
  </si>
  <si>
    <t xml:space="preserve">(44.2–76.1)</t>
  </si>
  <si>
    <t xml:space="preserve">(42.1–67.4)</t>
  </si>
  <si>
    <t xml:space="preserve">(44.0–66.9)</t>
  </si>
  <si>
    <t xml:space="preserve">(50.4–89.7)</t>
  </si>
  <si>
    <t xml:space="preserve">(52.4–72.6)</t>
  </si>
  <si>
    <t xml:space="preserve">(55.2–89.7)</t>
  </si>
  <si>
    <t xml:space="preserve">(24.9–34.8)</t>
  </si>
  <si>
    <t xml:space="preserve">(29.2–38.7)</t>
  </si>
  <si>
    <t xml:space="preserve">(24.6–35.0)</t>
  </si>
  <si>
    <t xml:space="preserve">(27.3–37.0)</t>
  </si>
  <si>
    <t xml:space="preserve">(35.7–43.6)</t>
  </si>
  <si>
    <t xml:space="preserve">(34.4–46.2)</t>
  </si>
  <si>
    <t xml:space="preserve">(29.0–38.9)</t>
  </si>
  <si>
    <t xml:space="preserve">(37.8–60.3)</t>
  </si>
  <si>
    <t xml:space="preserve">(65.2–75.1)</t>
  </si>
  <si>
    <t xml:space="preserve">(61.3–70.8)</t>
  </si>
  <si>
    <t xml:space="preserve">(65.0–75.4)</t>
  </si>
  <si>
    <t xml:space="preserve">(63.0–72.7)</t>
  </si>
  <si>
    <t xml:space="preserve">(56.4–64.3)</t>
  </si>
  <si>
    <t xml:space="preserve">(53.8–65.6)</t>
  </si>
  <si>
    <t xml:space="preserve">(61.1–71.0)</t>
  </si>
  <si>
    <t xml:space="preserve">(39.7–62.2)</t>
  </si>
  <si>
    <t xml:space="preserve">(29.7–39.9)</t>
  </si>
  <si>
    <t xml:space="preserve">(32.8–40.8)</t>
  </si>
  <si>
    <t xml:space="preserve">(28.2–39.0)</t>
  </si>
  <si>
    <t xml:space="preserve">(28.8–38.0)</t>
  </si>
  <si>
    <t xml:space="preserve">(31.6–39.2)</t>
  </si>
  <si>
    <t xml:space="preserve">(34.8–44.7)</t>
  </si>
  <si>
    <t xml:space="preserve">(31.1–42.1)</t>
  </si>
  <si>
    <t xml:space="preserve">41.9</t>
  </si>
  <si>
    <t xml:space="preserve">(29.9–55.0)</t>
  </si>
  <si>
    <t xml:space="preserve">(60.1–70.3)</t>
  </si>
  <si>
    <t xml:space="preserve">(59.2–67.2)</t>
  </si>
  <si>
    <t xml:space="preserve">(61.0–71.8)</t>
  </si>
  <si>
    <t xml:space="preserve">(62.0–71.2)</t>
  </si>
  <si>
    <t xml:space="preserve">(60.8–68.4)</t>
  </si>
  <si>
    <t xml:space="preserve">(55.3–65.2)</t>
  </si>
  <si>
    <t xml:space="preserve">(57.9–68.9)</t>
  </si>
  <si>
    <t xml:space="preserve">58.1</t>
  </si>
  <si>
    <t xml:space="preserve">(45.0–70.1)</t>
  </si>
  <si>
    <t xml:space="preserve">45.6</t>
  </si>
  <si>
    <t xml:space="preserve">(39.1–52.3)</t>
  </si>
  <si>
    <t xml:space="preserve">50.9</t>
  </si>
  <si>
    <t xml:space="preserve">(46.1–55.6)</t>
  </si>
  <si>
    <t xml:space="preserve">(31.3–51.8)</t>
  </si>
  <si>
    <t xml:space="preserve">47.1</t>
  </si>
  <si>
    <t xml:space="preserve">(39.1–55.3)</t>
  </si>
  <si>
    <t xml:space="preserve">44.5</t>
  </si>
  <si>
    <t xml:space="preserve">(38.5–50.6)</t>
  </si>
  <si>
    <t xml:space="preserve">(37.8–52.7)</t>
  </si>
  <si>
    <t xml:space="preserve">(37.3–50.5)</t>
  </si>
  <si>
    <t xml:space="preserve">(33.4–66.1)</t>
  </si>
  <si>
    <t xml:space="preserve">54.4</t>
  </si>
  <si>
    <t xml:space="preserve">(47.7–60.9)</t>
  </si>
  <si>
    <t xml:space="preserve">49.1</t>
  </si>
  <si>
    <t xml:space="preserve">(44.4–53.9)</t>
  </si>
  <si>
    <t xml:space="preserve">(48.2–68.7)</t>
  </si>
  <si>
    <t xml:space="preserve">52.9</t>
  </si>
  <si>
    <t xml:space="preserve">(44.7–60.9)</t>
  </si>
  <si>
    <t xml:space="preserve">55.5</t>
  </si>
  <si>
    <t xml:space="preserve">(49.4–61.5)</t>
  </si>
  <si>
    <t xml:space="preserve">(47.3–62.2)</t>
  </si>
  <si>
    <t xml:space="preserve">(49.5–62.7)</t>
  </si>
  <si>
    <t xml:space="preserve">(33.9–66.6)</t>
  </si>
  <si>
    <t xml:space="preserve">12.4#</t>
  </si>
  <si>
    <t xml:space="preserve">(6.5–22.5)</t>
  </si>
  <si>
    <t xml:space="preserve">(13.7–25.8)</t>
  </si>
  <si>
    <t xml:space="preserve">(23.6–42.5)</t>
  </si>
  <si>
    <t xml:space="preserve">(18.6–31.4)</t>
  </si>
  <si>
    <t xml:space="preserve">(21.1–39.6)</t>
  </si>
  <si>
    <t xml:space="preserve">(77.5–93.5)</t>
  </si>
  <si>
    <t xml:space="preserve">(74.2–86.3)</t>
  </si>
  <si>
    <t xml:space="preserve">(57.5–76.4)</t>
  </si>
  <si>
    <t xml:space="preserve">(68.6–81.4)</t>
  </si>
  <si>
    <t xml:space="preserve">(60.4–78.9)</t>
  </si>
  <si>
    <t xml:space="preserve">(27.5–40.8)</t>
  </si>
  <si>
    <t xml:space="preserve">(34.2–45.7)</t>
  </si>
  <si>
    <t xml:space="preserve">34.5</t>
  </si>
  <si>
    <t xml:space="preserve">(27.2–42.7)</t>
  </si>
  <si>
    <t xml:space="preserve">(32.9–46.0)</t>
  </si>
  <si>
    <t xml:space="preserve">42.5</t>
  </si>
  <si>
    <t xml:space="preserve">(37.3–47.9)</t>
  </si>
  <si>
    <t xml:space="preserve">(32.5–47.8)</t>
  </si>
  <si>
    <t xml:space="preserve">(32.6–45.7)</t>
  </si>
  <si>
    <t xml:space="preserve">43.4</t>
  </si>
  <si>
    <t xml:space="preserve">(30.1–57.7)</t>
  </si>
  <si>
    <t xml:space="preserve">(59.2–72.5)</t>
  </si>
  <si>
    <t xml:space="preserve">(54.3–65.8)</t>
  </si>
  <si>
    <t xml:space="preserve">(57.3–72.8)</t>
  </si>
  <si>
    <t xml:space="preserve">(54.0–67.1)</t>
  </si>
  <si>
    <t xml:space="preserve">57.5</t>
  </si>
  <si>
    <t xml:space="preserve">(52.1–62.7)</t>
  </si>
  <si>
    <t xml:space="preserve">(52.2–67.5)</t>
  </si>
  <si>
    <t xml:space="preserve">(54.3–67.4)</t>
  </si>
  <si>
    <t xml:space="preserve">(42.3–69.9)</t>
  </si>
  <si>
    <t xml:space="preserve">(14.6–37.2)</t>
  </si>
  <si>
    <t xml:space="preserve">(13.0–27.4)</t>
  </si>
  <si>
    <t xml:space="preserve">(12.4–25.6)</t>
  </si>
  <si>
    <t xml:space="preserve">(18.8–32.0)</t>
  </si>
  <si>
    <t xml:space="preserve">(21.5–39.1)</t>
  </si>
  <si>
    <t xml:space="preserve">(62.8–85.4)</t>
  </si>
  <si>
    <t xml:space="preserve">(72.6–87.0)</t>
  </si>
  <si>
    <t xml:space="preserve">(74.4–87.6)</t>
  </si>
  <si>
    <t xml:space="preserve">(68.0–81.2)</t>
  </si>
  <si>
    <t xml:space="preserve">(60.9–78.5)</t>
  </si>
  <si>
    <t xml:space="preserve">(33.0–48.4)</t>
  </si>
  <si>
    <t xml:space="preserve">(32.3–46.2)</t>
  </si>
  <si>
    <t xml:space="preserve">(25.4–41.3)</t>
  </si>
  <si>
    <t xml:space="preserve">(25.3–40.3)</t>
  </si>
  <si>
    <t xml:space="preserve">(34.7–46.5)</t>
  </si>
  <si>
    <t xml:space="preserve">(32.4–49.1)</t>
  </si>
  <si>
    <t xml:space="preserve">(29.9–44.3)</t>
  </si>
  <si>
    <t xml:space="preserve">(26.4–58.6)</t>
  </si>
  <si>
    <t xml:space="preserve">(51.6–67.0)</t>
  </si>
  <si>
    <t xml:space="preserve">(53.8–67.7)</t>
  </si>
  <si>
    <t xml:space="preserve">(58.7–74.6)</t>
  </si>
  <si>
    <t xml:space="preserve">(59.7–74.7)</t>
  </si>
  <si>
    <t xml:space="preserve">(53.5–65.3)</t>
  </si>
  <si>
    <t xml:space="preserve">(50.9–67.6)</t>
  </si>
  <si>
    <t xml:space="preserve">(55.7–70.1)</t>
  </si>
  <si>
    <t xml:space="preserve">(41.4–73.6)</t>
  </si>
  <si>
    <t xml:space="preserve">20.0</t>
  </si>
  <si>
    <t xml:space="preserve">(12.8–30.0)</t>
  </si>
  <si>
    <t xml:space="preserve">(11.3–26.5)</t>
  </si>
  <si>
    <t xml:space="preserve">(23.0–55.7)</t>
  </si>
  <si>
    <t xml:space="preserve">(68.5–96.3)</t>
  </si>
  <si>
    <t xml:space="preserve">80.0</t>
  </si>
  <si>
    <t xml:space="preserve">(70.0–87.2)</t>
  </si>
  <si>
    <t xml:space="preserve">82.3</t>
  </si>
  <si>
    <t xml:space="preserve">(73.5–88.7)</t>
  </si>
  <si>
    <t xml:space="preserve">(45.8–92.7)</t>
  </si>
  <si>
    <t xml:space="preserve">(44.3–77.0)</t>
  </si>
  <si>
    <t xml:space="preserve">(22.4–39.3)</t>
  </si>
  <si>
    <t xml:space="preserve">(24.9–40.7)</t>
  </si>
  <si>
    <t xml:space="preserve">(18.8–38.0)</t>
  </si>
  <si>
    <t xml:space="preserve">38.2</t>
  </si>
  <si>
    <t xml:space="preserve">(29.6–47.5)</t>
  </si>
  <si>
    <t xml:space="preserve">33.9</t>
  </si>
  <si>
    <t xml:space="preserve">(27.6–40.7)</t>
  </si>
  <si>
    <t xml:space="preserve">(20.2–38.1)</t>
  </si>
  <si>
    <t xml:space="preserve">(18.3–32.1)</t>
  </si>
  <si>
    <t xml:space="preserve">46.9</t>
  </si>
  <si>
    <t xml:space="preserve">(30.4–64.1)</t>
  </si>
  <si>
    <t xml:space="preserve">(60.7–77.6)</t>
  </si>
  <si>
    <t xml:space="preserve">(59.3–75.1)</t>
  </si>
  <si>
    <t xml:space="preserve">(62.0–81.2)</t>
  </si>
  <si>
    <t xml:space="preserve">61.8</t>
  </si>
  <si>
    <t xml:space="preserve">(52.5–70.4)</t>
  </si>
  <si>
    <t xml:space="preserve">66.1</t>
  </si>
  <si>
    <t xml:space="preserve">(59.3–72.4)</t>
  </si>
  <si>
    <t xml:space="preserve">(61.9–79.8)</t>
  </si>
  <si>
    <t xml:space="preserve">(67.9–81.7)</t>
  </si>
  <si>
    <t xml:space="preserve">53.1</t>
  </si>
  <si>
    <t xml:space="preserve">(35.9–69.6)</t>
  </si>
  <si>
    <t xml:space="preserve">(5.8–24.2)</t>
  </si>
  <si>
    <t xml:space="preserve">12.9#</t>
  </si>
  <si>
    <t xml:space="preserve">(6.5–23.9)</t>
  </si>
  <si>
    <t xml:space="preserve">38.8#</t>
  </si>
  <si>
    <t xml:space="preserve">(21.1–60.0)</t>
  </si>
  <si>
    <t xml:space="preserve">(59.6–96.3)</t>
  </si>
  <si>
    <t xml:space="preserve">(77.4–96.0)</t>
  </si>
  <si>
    <t xml:space="preserve">(75.8–94.2)</t>
  </si>
  <si>
    <t xml:space="preserve">(76.1–93.5)</t>
  </si>
  <si>
    <t xml:space="preserve">(40.0–78.9)</t>
  </si>
  <si>
    <t xml:space="preserve">(15.4–37.1)</t>
  </si>
  <si>
    <t xml:space="preserve">(22.3–41.7)</t>
  </si>
  <si>
    <t xml:space="preserve">(17.9–45.1)</t>
  </si>
  <si>
    <t xml:space="preserve">(18.8–40.8)</t>
  </si>
  <si>
    <t xml:space="preserve">(21.8–38.5)</t>
  </si>
  <si>
    <t xml:space="preserve">42.8</t>
  </si>
  <si>
    <t xml:space="preserve">(29.8–57.0)</t>
  </si>
  <si>
    <t xml:space="preserve">(23.4–44.8)</t>
  </si>
  <si>
    <t xml:space="preserve">(62.9–84.6)</t>
  </si>
  <si>
    <t xml:space="preserve">(58.3–77.7)</t>
  </si>
  <si>
    <t xml:space="preserve">(54.9–82.1)</t>
  </si>
  <si>
    <t xml:space="preserve">(59.2–81.2)</t>
  </si>
  <si>
    <t xml:space="preserve">(61.5–78.2)</t>
  </si>
  <si>
    <t xml:space="preserve">57.2</t>
  </si>
  <si>
    <t xml:space="preserve">(43.0–70.2)</t>
  </si>
  <si>
    <t xml:space="preserve">(55.2–76.6)</t>
  </si>
  <si>
    <t xml:space="preserve">(37.1–84.5)</t>
  </si>
  <si>
    <t xml:space="preserve">40.3</t>
  </si>
  <si>
    <t xml:space="preserve">(25.7–56.8)</t>
  </si>
  <si>
    <t xml:space="preserve">(21.4–36.9)</t>
  </si>
  <si>
    <t xml:space="preserve">(16.4–29.7)</t>
  </si>
  <si>
    <t xml:space="preserve">(19.6–33.7)</t>
  </si>
  <si>
    <t xml:space="preserve">(25.0–47.6)</t>
  </si>
  <si>
    <t xml:space="preserve">59.7</t>
  </si>
  <si>
    <t xml:space="preserve">(43.2–74.3)</t>
  </si>
  <si>
    <t xml:space="preserve">(63.1–78.6)</t>
  </si>
  <si>
    <t xml:space="preserve">(70.3–83.6)</t>
  </si>
  <si>
    <t xml:space="preserve">(66.3–80.4)</t>
  </si>
  <si>
    <t xml:space="preserve">(52.4–75.0)</t>
  </si>
  <si>
    <t xml:space="preserve">(26.1–40.5)</t>
  </si>
  <si>
    <t xml:space="preserve">(34.2–47.1)</t>
  </si>
  <si>
    <t xml:space="preserve">(29.0–45.3)</t>
  </si>
  <si>
    <t xml:space="preserve">(32.8–46.8)</t>
  </si>
  <si>
    <t xml:space="preserve">46.0</t>
  </si>
  <si>
    <t xml:space="preserve">(40.0–52.1)</t>
  </si>
  <si>
    <t xml:space="preserve">(33.5–50.6)</t>
  </si>
  <si>
    <t xml:space="preserve">(38.4–53.0)</t>
  </si>
  <si>
    <t xml:space="preserve">44.7</t>
  </si>
  <si>
    <t xml:space="preserve">(28.0–62.8)</t>
  </si>
  <si>
    <t xml:space="preserve">(59.5–73.9)</t>
  </si>
  <si>
    <t xml:space="preserve">(52.9–65.8)</t>
  </si>
  <si>
    <t xml:space="preserve">(54.7–71.0)</t>
  </si>
  <si>
    <t xml:space="preserve">(53.2–67.2)</t>
  </si>
  <si>
    <t xml:space="preserve">(47.9–60.0)</t>
  </si>
  <si>
    <t xml:space="preserve">(49.4–66.5)</t>
  </si>
  <si>
    <t xml:space="preserve">(47.0–61.6)</t>
  </si>
  <si>
    <t xml:space="preserve">55.3</t>
  </si>
  <si>
    <t xml:space="preserve">(37.2–72.0)</t>
  </si>
  <si>
    <t xml:space="preserve">18.4#</t>
  </si>
  <si>
    <t xml:space="preserve">(9.3–33.2)</t>
  </si>
  <si>
    <t xml:space="preserve">19.0#</t>
  </si>
  <si>
    <t xml:space="preserve">(9.0–35.5)</t>
  </si>
  <si>
    <t xml:space="preserve">(12.4–41.3)</t>
  </si>
  <si>
    <t xml:space="preserve">96.5</t>
  </si>
  <si>
    <t xml:space="preserve">(78.5–99.5)</t>
  </si>
  <si>
    <t xml:space="preserve">(66.8–90.7)</t>
  </si>
  <si>
    <t xml:space="preserve">(64.5–91.0)</t>
  </si>
  <si>
    <t xml:space="preserve">(58.7–87.6)</t>
  </si>
  <si>
    <t xml:space="preserve">(76.5–94.7)</t>
  </si>
  <si>
    <t xml:space="preserve">(24.6–54.3)</t>
  </si>
  <si>
    <t xml:space="preserve">(28.4–50.6)</t>
  </si>
  <si>
    <t xml:space="preserve">(18.2–47.7)</t>
  </si>
  <si>
    <t xml:space="preserve">48.5</t>
  </si>
  <si>
    <t xml:space="preserve">(34.3–62.8)</t>
  </si>
  <si>
    <t xml:space="preserve">(26.2–46.7)</t>
  </si>
  <si>
    <t xml:space="preserve">(39.2–65.3)</t>
  </si>
  <si>
    <t xml:space="preserve">(16.3–42.3)</t>
  </si>
  <si>
    <t xml:space="preserve">(45.7–75.4)</t>
  </si>
  <si>
    <t xml:space="preserve">(49.4–71.6)</t>
  </si>
  <si>
    <t xml:space="preserve">(52.3–81.8)</t>
  </si>
  <si>
    <t xml:space="preserve">51.5</t>
  </si>
  <si>
    <t xml:space="preserve">(37.2–65.7)</t>
  </si>
  <si>
    <t xml:space="preserve">(53.3–73.8)</t>
  </si>
  <si>
    <t xml:space="preserve">(34.7–60.8)</t>
  </si>
  <si>
    <t xml:space="preserve">(57.7–83.7)</t>
  </si>
  <si>
    <t xml:space="preserve">(8.8–25.2)</t>
  </si>
  <si>
    <t xml:space="preserve">(19.4–41.1)</t>
  </si>
  <si>
    <t xml:space="preserve">(12.7–32.6)</t>
  </si>
  <si>
    <t xml:space="preserve">34.7#</t>
  </si>
  <si>
    <t xml:space="preserve">(19.3–54.2)</t>
  </si>
  <si>
    <t xml:space="preserve">(43.0–94.4)</t>
  </si>
  <si>
    <t xml:space="preserve">(74.8–91.2)</t>
  </si>
  <si>
    <t xml:space="preserve">(58.9–80.6)</t>
  </si>
  <si>
    <t xml:space="preserve">(67.4–87.3)</t>
  </si>
  <si>
    <t xml:space="preserve">(45.8–80.7)</t>
  </si>
  <si>
    <t xml:space="preserve">(18.8–37.7)</t>
  </si>
  <si>
    <t xml:space="preserve">(28.1–45.6)</t>
  </si>
  <si>
    <t xml:space="preserve">(25.7–49.0)</t>
  </si>
  <si>
    <t xml:space="preserve">(17.5–34.1)</t>
  </si>
  <si>
    <t xml:space="preserve">(29.2–45.8)</t>
  </si>
  <si>
    <t xml:space="preserve">49.2</t>
  </si>
  <si>
    <t xml:space="preserve">(38.0–60.5)</t>
  </si>
  <si>
    <t xml:space="preserve">(30.5–51.2)</t>
  </si>
  <si>
    <t xml:space="preserve">(32.3–76.2)</t>
  </si>
  <si>
    <t xml:space="preserve">(62.3–81.2)</t>
  </si>
  <si>
    <t xml:space="preserve">(54.4–71.9)</t>
  </si>
  <si>
    <t xml:space="preserve">(51.0–74.3)</t>
  </si>
  <si>
    <t xml:space="preserve">(65.9–82.5)</t>
  </si>
  <si>
    <t xml:space="preserve">(54.2–70.8)</t>
  </si>
  <si>
    <t xml:space="preserve">50.8</t>
  </si>
  <si>
    <t xml:space="preserve">(39.5–62.0)</t>
  </si>
  <si>
    <t xml:space="preserve">(48.8–69.5)</t>
  </si>
  <si>
    <t xml:space="preserve">47.9#</t>
  </si>
  <si>
    <t xml:space="preserve">(24.2–72.6)</t>
  </si>
  <si>
    <t xml:space="preserve">(58.4–95.7)</t>
  </si>
  <si>
    <t xml:space="preserve">52.1#</t>
  </si>
  <si>
    <t xml:space="preserve">(27.4–75.8)</t>
  </si>
  <si>
    <t xml:space="preserve">84.4</t>
  </si>
  <si>
    <t xml:space="preserve">(66.9–93.5)</t>
  </si>
  <si>
    <t xml:space="preserve">54.9#</t>
  </si>
  <si>
    <t xml:space="preserve">(22.6–83.5)</t>
  </si>
  <si>
    <t xml:space="preserve">43.7</t>
  </si>
  <si>
    <t xml:space="preserve">(26.1–63.1)</t>
  </si>
  <si>
    <t xml:space="preserve">32.2#</t>
  </si>
  <si>
    <t xml:space="preserve">(16.7–53.1)</t>
  </si>
  <si>
    <t xml:space="preserve">(48.6–92.1)</t>
  </si>
  <si>
    <t xml:space="preserve">(36.8–83.0)</t>
  </si>
  <si>
    <t xml:space="preserve">(37.8–79.7)</t>
  </si>
  <si>
    <t xml:space="preserve">56.3</t>
  </si>
  <si>
    <t xml:space="preserve">(36.9–73.9)</t>
  </si>
  <si>
    <t xml:space="preserve">(60.9–99.1)</t>
  </si>
  <si>
    <t xml:space="preserve">(46.9–83.3)</t>
  </si>
  <si>
    <t xml:space="preserve">Measure 21022 - Meets national physical activity guidelines, 60 minutes or more per day by age group and gender, percentage of secondary school students, ACT, 2005 to 2022</t>
  </si>
  <si>
    <t xml:space="preserve">2005</t>
  </si>
  <si>
    <t xml:space="preserve">2017</t>
  </si>
  <si>
    <t xml:space="preserve">12-17</t>
  </si>
  <si>
    <t xml:space="preserve">Does not meet physical activity guideline</t>
  </si>
  <si>
    <t xml:space="preserve">(77.6–84.6)</t>
  </si>
  <si>
    <t xml:space="preserve">(77.5–85.9)</t>
  </si>
  <si>
    <t xml:space="preserve">(81.9–88.5)</t>
  </si>
  <si>
    <t xml:space="preserve">(84.3–89.0)</t>
  </si>
  <si>
    <t xml:space="preserve">(71.7–85.2)</t>
  </si>
  <si>
    <t xml:space="preserve">(76.7–84.7)</t>
  </si>
  <si>
    <t xml:space="preserve">Meets physical activity guideline</t>
  </si>
  <si>
    <t xml:space="preserve">(15.4–22.4)</t>
  </si>
  <si>
    <t xml:space="preserve">(14.1–22.5)</t>
  </si>
  <si>
    <t xml:space="preserve">(11.5–18.1)</t>
  </si>
  <si>
    <t xml:space="preserve">(11.0–15.7)</t>
  </si>
  <si>
    <t xml:space="preserve">(14.8–28.3)</t>
  </si>
  <si>
    <t xml:space="preserve">(15.3–23.3)</t>
  </si>
  <si>
    <t xml:space="preserve">(88.5–93.2)</t>
  </si>
  <si>
    <t xml:space="preserve">(82.6–89.9)</t>
  </si>
  <si>
    <t xml:space="preserve">88.9</t>
  </si>
  <si>
    <t xml:space="preserve">(86.7–90.8)</t>
  </si>
  <si>
    <t xml:space="preserve">90.3</t>
  </si>
  <si>
    <t xml:space="preserve">(88.0–92.3)</t>
  </si>
  <si>
    <t xml:space="preserve">89.9</t>
  </si>
  <si>
    <t xml:space="preserve">(85.6–93.1)</t>
  </si>
  <si>
    <t xml:space="preserve">(85.0–90.5)</t>
  </si>
  <si>
    <t xml:space="preserve">(6.8–11.5)</t>
  </si>
  <si>
    <t xml:space="preserve">(10.1–17.4)</t>
  </si>
  <si>
    <t xml:space="preserve">(9.2–13.3)</t>
  </si>
  <si>
    <t xml:space="preserve">(7.7–12.0)</t>
  </si>
  <si>
    <t xml:space="preserve">10.1</t>
  </si>
  <si>
    <t xml:space="preserve">(6.9–14.4)</t>
  </si>
  <si>
    <t xml:space="preserve">(9.5–15.0)</t>
  </si>
  <si>
    <t xml:space="preserve">86.1</t>
  </si>
  <si>
    <t xml:space="preserve">(83.1–88.7)</t>
  </si>
  <si>
    <t xml:space="preserve">(80.7–87.4)</t>
  </si>
  <si>
    <t xml:space="preserve">(84.9–89.2)</t>
  </si>
  <si>
    <t xml:space="preserve">(86.9–90.1)</t>
  </si>
  <si>
    <t xml:space="preserve">(79.2–88.7)</t>
  </si>
  <si>
    <t xml:space="preserve">(81.8–87.2)</t>
  </si>
  <si>
    <t xml:space="preserve">(11.3–16.9)</t>
  </si>
  <si>
    <t xml:space="preserve">(12.6–19.3)</t>
  </si>
  <si>
    <t xml:space="preserve">(10.8–15.1)</t>
  </si>
  <si>
    <t xml:space="preserve">(9.9–13.1)</t>
  </si>
  <si>
    <t xml:space="preserve">(11.3–20.8)</t>
  </si>
  <si>
    <t xml:space="preserve">(12.8–18.2)</t>
  </si>
  <si>
    <t xml:space="preserve">12-15</t>
  </si>
  <si>
    <t xml:space="preserve">(82.2–87.7)</t>
  </si>
  <si>
    <t xml:space="preserve">(78.4–84.6)</t>
  </si>
  <si>
    <t xml:space="preserve">(82.6–88.5)</t>
  </si>
  <si>
    <t xml:space="preserve">88.1</t>
  </si>
  <si>
    <t xml:space="preserve">(85.9–90.0)</t>
  </si>
  <si>
    <t xml:space="preserve">(75.8–88.6)</t>
  </si>
  <si>
    <t xml:space="preserve">(79.6–84.9)</t>
  </si>
  <si>
    <t xml:space="preserve">(12.3–17.8)</t>
  </si>
  <si>
    <t xml:space="preserve">(15.4–21.6)</t>
  </si>
  <si>
    <t xml:space="preserve">(11.5–17.4)</t>
  </si>
  <si>
    <t xml:space="preserve">(10.0–14.1)</t>
  </si>
  <si>
    <t xml:space="preserve">(11.4–24.2)</t>
  </si>
  <si>
    <t xml:space="preserve">(15.1–20.4)</t>
  </si>
  <si>
    <t xml:space="preserve">16-17</t>
  </si>
  <si>
    <t xml:space="preserve">(82.4–92.3)</t>
  </si>
  <si>
    <t xml:space="preserve">(86.4–92.7)</t>
  </si>
  <si>
    <t xml:space="preserve">(86.6–92.7)</t>
  </si>
  <si>
    <t xml:space="preserve">(86.3–91.9)</t>
  </si>
  <si>
    <t xml:space="preserve">(84.0–89.8)</t>
  </si>
  <si>
    <t xml:space="preserve">89.7</t>
  </si>
  <si>
    <t xml:space="preserve">(86.6–92.1)</t>
  </si>
  <si>
    <t xml:space="preserve">(7.7–17.6)</t>
  </si>
  <si>
    <t xml:space="preserve">(7.3–13.6)</t>
  </si>
  <si>
    <t xml:space="preserve">(7.3–13.4)</t>
  </si>
  <si>
    <t xml:space="preserve">(8.1–13.7)</t>
  </si>
  <si>
    <t xml:space="preserve">(10.2–16.0)</t>
  </si>
  <si>
    <t xml:space="preserve">(7.9–13.4)</t>
  </si>
  <si>
    <t xml:space="preserve">Measure 21023 - Daily screen time recommendation, less than 2 hours per day, excluding weekends, percentage of secondary school students, ACT, 2002 to 2022</t>
  </si>
  <si>
    <t xml:space="preserve">2002</t>
  </si>
  <si>
    <t xml:space="preserve">More than 2 hours screentime/day</t>
  </si>
  <si>
    <t xml:space="preserve">77.3</t>
  </si>
  <si>
    <t xml:space="preserve">(72.6–81.3)</t>
  </si>
  <si>
    <t xml:space="preserve">(63.2–77.4)</t>
  </si>
  <si>
    <t xml:space="preserve">(70.0–80.5)</t>
  </si>
  <si>
    <t xml:space="preserve">(68.6–82.4)</t>
  </si>
  <si>
    <t xml:space="preserve">73.5</t>
  </si>
  <si>
    <t xml:space="preserve">(66.0–79.8)</t>
  </si>
  <si>
    <t xml:space="preserve">(70.6–84.8)</t>
  </si>
  <si>
    <t xml:space="preserve">(56.7–74.1)</t>
  </si>
  <si>
    <t xml:space="preserve">2 hours or less screentime/day</t>
  </si>
  <si>
    <t xml:space="preserve">29.2</t>
  </si>
  <si>
    <t xml:space="preserve">(22.6–36.8)</t>
  </si>
  <si>
    <t xml:space="preserve">(19.5–30.0)</t>
  </si>
  <si>
    <t xml:space="preserve">23.8</t>
  </si>
  <si>
    <t xml:space="preserve">(17.6–31.4)</t>
  </si>
  <si>
    <t xml:space="preserve">(20.2–34.0)</t>
  </si>
  <si>
    <t xml:space="preserve">(15.2–29.4)</t>
  </si>
  <si>
    <t xml:space="preserve">34.0</t>
  </si>
  <si>
    <t xml:space="preserve">(25.9–43.3)</t>
  </si>
  <si>
    <t xml:space="preserve">(59.4–70.7)</t>
  </si>
  <si>
    <t xml:space="preserve">(59.9–75.2)</t>
  </si>
  <si>
    <t xml:space="preserve">(67.9–76.7)</t>
  </si>
  <si>
    <t xml:space="preserve">(66.2–72.9)</t>
  </si>
  <si>
    <t xml:space="preserve">(65.8–78.4)</t>
  </si>
  <si>
    <t xml:space="preserve">(65.3–80.5)</t>
  </si>
  <si>
    <t xml:space="preserve">(69.4–83.9)</t>
  </si>
  <si>
    <t xml:space="preserve">(29.3–40.6)</t>
  </si>
  <si>
    <t xml:space="preserve">(24.8–40.1)</t>
  </si>
  <si>
    <t xml:space="preserve">27.5</t>
  </si>
  <si>
    <t xml:space="preserve">(23.3–32.1)</t>
  </si>
  <si>
    <t xml:space="preserve">(27.1–33.8)</t>
  </si>
  <si>
    <t xml:space="preserve">(21.6–34.2)</t>
  </si>
  <si>
    <t xml:space="preserve">26.4</t>
  </si>
  <si>
    <t xml:space="preserve">(19.5–34.7)</t>
  </si>
  <si>
    <t xml:space="preserve">(16.1–30.6)</t>
  </si>
  <si>
    <t xml:space="preserve">(66.8–75.3)</t>
  </si>
  <si>
    <t xml:space="preserve">(63.4–74.9)</t>
  </si>
  <si>
    <t xml:space="preserve">(70.0–77.8)</t>
  </si>
  <si>
    <t xml:space="preserve">(68.8–76.6)</t>
  </si>
  <si>
    <t xml:space="preserve">(67.4–78.0)</t>
  </si>
  <si>
    <t xml:space="preserve">(69.7–81.6)</t>
  </si>
  <si>
    <t xml:space="preserve">(63.4–79.4)</t>
  </si>
  <si>
    <t xml:space="preserve">(24.7–33.2)</t>
  </si>
  <si>
    <t xml:space="preserve">(25.1–36.6)</t>
  </si>
  <si>
    <t xml:space="preserve">25.9</t>
  </si>
  <si>
    <t xml:space="preserve">(22.2–30.0)</t>
  </si>
  <si>
    <t xml:space="preserve">(23.4–31.2)</t>
  </si>
  <si>
    <t xml:space="preserve">(22.0–32.6)</t>
  </si>
  <si>
    <t xml:space="preserve">(18.4–30.3)</t>
  </si>
  <si>
    <t xml:space="preserve">(20.6–36.6)</t>
  </si>
  <si>
    <t xml:space="preserve">(66.9–77.7)</t>
  </si>
  <si>
    <t xml:space="preserve">(64.1–76.4)</t>
  </si>
  <si>
    <t xml:space="preserve">(69.6–77.7)</t>
  </si>
  <si>
    <t xml:space="preserve">(64.1–74.4)</t>
  </si>
  <si>
    <t xml:space="preserve">(64.0–77.5)</t>
  </si>
  <si>
    <t xml:space="preserve">(65.2–80.4)</t>
  </si>
  <si>
    <t xml:space="preserve">(61.4–76.9)</t>
  </si>
  <si>
    <t xml:space="preserve">(22.3–33.1)</t>
  </si>
  <si>
    <t xml:space="preserve">(23.6–35.9)</t>
  </si>
  <si>
    <t xml:space="preserve">(22.3–30.4)</t>
  </si>
  <si>
    <t xml:space="preserve">(25.6–35.9)</t>
  </si>
  <si>
    <t xml:space="preserve">(22.5–36.0)</t>
  </si>
  <si>
    <t xml:space="preserve">(19.6–34.8)</t>
  </si>
  <si>
    <t xml:space="preserve">(23.1–38.6)</t>
  </si>
  <si>
    <t xml:space="preserve">(63.5–72.8)</t>
  </si>
  <si>
    <t xml:space="preserve">(57.0–75.3)</t>
  </si>
  <si>
    <t xml:space="preserve">(66.2–81.4)</t>
  </si>
  <si>
    <t xml:space="preserve">(74.2–84.5)</t>
  </si>
  <si>
    <t xml:space="preserve">(69.9–82.3)</t>
  </si>
  <si>
    <t xml:space="preserve">(76.0–86.0)</t>
  </si>
  <si>
    <t xml:space="preserve">(64.7–86.2)</t>
  </si>
  <si>
    <t xml:space="preserve">31.6</t>
  </si>
  <si>
    <t xml:space="preserve">(27.2–36.5)</t>
  </si>
  <si>
    <t xml:space="preserve">(24.7–43.0)</t>
  </si>
  <si>
    <t xml:space="preserve">(18.6–33.8)</t>
  </si>
  <si>
    <t xml:space="preserve">(15.5–25.8)</t>
  </si>
  <si>
    <t xml:space="preserve">23.4</t>
  </si>
  <si>
    <t xml:space="preserve">(17.7–30.1)</t>
  </si>
  <si>
    <t xml:space="preserve">(14.0–24.0)</t>
  </si>
  <si>
    <t xml:space="preserve">22.8</t>
  </si>
  <si>
    <t xml:space="preserve">(13.8–35.3)</t>
  </si>
  <si>
    <t xml:space="preserve">Measure 21110 - Daily screen time categories, excluding weekends by age group and gender, percentage of secondary school students, ACT, 2002 to 2022</t>
  </si>
  <si>
    <t xml:space="preserve">2 hours or less</t>
  </si>
  <si>
    <t xml:space="preserve">3 to 5 hours</t>
  </si>
  <si>
    <t xml:space="preserve">46.8</t>
  </si>
  <si>
    <t xml:space="preserve">(41.5–52.2)</t>
  </si>
  <si>
    <t xml:space="preserve">48.8</t>
  </si>
  <si>
    <t xml:space="preserve">(43.2–54.4)</t>
  </si>
  <si>
    <t xml:space="preserve">(38.9–51.5)</t>
  </si>
  <si>
    <t xml:space="preserve">(45.8–55.5)</t>
  </si>
  <si>
    <t xml:space="preserve">(39.9–47.1)</t>
  </si>
  <si>
    <t xml:space="preserve">(46.3–64.3)</t>
  </si>
  <si>
    <t xml:space="preserve">(31.9–42.6)</t>
  </si>
  <si>
    <t xml:space="preserve">6 to 8 hours</t>
  </si>
  <si>
    <t xml:space="preserve">(21.0–28.5)</t>
  </si>
  <si>
    <t xml:space="preserve">(13.9–22.6)</t>
  </si>
  <si>
    <t xml:space="preserve">(19.2–29.3)</t>
  </si>
  <si>
    <t xml:space="preserve">(16.8–29.0)</t>
  </si>
  <si>
    <t xml:space="preserve">(14.4–24.0)</t>
  </si>
  <si>
    <t xml:space="preserve">18.2</t>
  </si>
  <si>
    <t xml:space="preserve">(14.1–23.1)</t>
  </si>
  <si>
    <t xml:space="preserve">9 hours or more</t>
  </si>
  <si>
    <t xml:space="preserve">(4.1–8.5)</t>
  </si>
  <si>
    <t xml:space="preserve">(3.1–5.6)</t>
  </si>
  <si>
    <t xml:space="preserve">(4.4–9.9)</t>
  </si>
  <si>
    <t xml:space="preserve">(3.8–7.3)</t>
  </si>
  <si>
    <t xml:space="preserve">7.7#</t>
  </si>
  <si>
    <t xml:space="preserve">(4.6–12.8)</t>
  </si>
  <si>
    <t xml:space="preserve">(2.9–6.5)</t>
  </si>
  <si>
    <t xml:space="preserve">(6.7–16.7)</t>
  </si>
  <si>
    <t xml:space="preserve">(46.8–56.5)</t>
  </si>
  <si>
    <t xml:space="preserve">51.3</t>
  </si>
  <si>
    <t xml:space="preserve">(44.3–58.2)</t>
  </si>
  <si>
    <t xml:space="preserve">(48.2–55.3)</t>
  </si>
  <si>
    <t xml:space="preserve">(41.0–48.7)</t>
  </si>
  <si>
    <t xml:space="preserve">46.5</t>
  </si>
  <si>
    <t xml:space="preserve">(42.4–50.6)</t>
  </si>
  <si>
    <t xml:space="preserve">44.4</t>
  </si>
  <si>
    <t xml:space="preserve">(40.3–48.4)</t>
  </si>
  <si>
    <t xml:space="preserve">(32.0–45.2)</t>
  </si>
  <si>
    <t xml:space="preserve">(9.8–14.6)</t>
  </si>
  <si>
    <t xml:space="preserve">(11.1–19.0)</t>
  </si>
  <si>
    <t xml:space="preserve">17.1</t>
  </si>
  <si>
    <t xml:space="preserve">(13.8–21.0)</t>
  </si>
  <si>
    <t xml:space="preserve">20.6</t>
  </si>
  <si>
    <t xml:space="preserve">(17.0–24.8)</t>
  </si>
  <si>
    <t xml:space="preserve">(18.1–25.3)</t>
  </si>
  <si>
    <t xml:space="preserve">(18.4–28.5)</t>
  </si>
  <si>
    <t xml:space="preserve">(19.3–27.3)</t>
  </si>
  <si>
    <t xml:space="preserve">1.6</t>
  </si>
  <si>
    <t xml:space="preserve">(1.0–2.4)</t>
  </si>
  <si>
    <t xml:space="preserve">2.1</t>
  </si>
  <si>
    <t xml:space="preserve">(1.3–3.5)</t>
  </si>
  <si>
    <t xml:space="preserve">(2.4–5.4)</t>
  </si>
  <si>
    <t xml:space="preserve">(2.9–6.2)</t>
  </si>
  <si>
    <t xml:space="preserve">(4.4–8.6)</t>
  </si>
  <si>
    <t xml:space="preserve">16.0#</t>
  </si>
  <si>
    <t xml:space="preserve">(8.5–28.2)</t>
  </si>
  <si>
    <t xml:space="preserve">(45.4–53.1)</t>
  </si>
  <si>
    <t xml:space="preserve">50.0</t>
  </si>
  <si>
    <t xml:space="preserve">(44.9–55.1)</t>
  </si>
  <si>
    <t xml:space="preserve">(45.4–51.5)</t>
  </si>
  <si>
    <t xml:space="preserve">47.8</t>
  </si>
  <si>
    <t xml:space="preserve">(44.7–50.8)</t>
  </si>
  <si>
    <t xml:space="preserve">(42.0–47.9)</t>
  </si>
  <si>
    <t xml:space="preserve">(44.1–55.9)</t>
  </si>
  <si>
    <t xml:space="preserve">(32.9–43.0)</t>
  </si>
  <si>
    <t xml:space="preserve">(15.5–21.5)</t>
  </si>
  <si>
    <t xml:space="preserve">(13.2–20.0)</t>
  </si>
  <si>
    <t xml:space="preserve">20.5</t>
  </si>
  <si>
    <t xml:space="preserve">(17.6–23.7)</t>
  </si>
  <si>
    <t xml:space="preserve">(17.2–24.0)</t>
  </si>
  <si>
    <t xml:space="preserve">(18.0–26.3)</t>
  </si>
  <si>
    <t xml:space="preserve">(17.1–25.3)</t>
  </si>
  <si>
    <t xml:space="preserve">(17.1–24.6)</t>
  </si>
  <si>
    <t xml:space="preserve">(2.7–5.1)</t>
  </si>
  <si>
    <t xml:space="preserve">(2.4–4.2)</t>
  </si>
  <si>
    <t xml:space="preserve">(4.1–6.4)</t>
  </si>
  <si>
    <t xml:space="preserve">(3.6–6.2)</t>
  </si>
  <si>
    <t xml:space="preserve">(4.0–6.9)</t>
  </si>
  <si>
    <t xml:space="preserve">13.6#</t>
  </si>
  <si>
    <t xml:space="preserve">(8.0–22.3)</t>
  </si>
  <si>
    <t xml:space="preserve">(46.3–54.8)</t>
  </si>
  <si>
    <t xml:space="preserve">(44.9–52.2)</t>
  </si>
  <si>
    <t xml:space="preserve">46.7</t>
  </si>
  <si>
    <t xml:space="preserve">(42.6–50.7)</t>
  </si>
  <si>
    <t xml:space="preserve">(40.6–48.5)</t>
  </si>
  <si>
    <t xml:space="preserve">(42.4–57.1)</t>
  </si>
  <si>
    <t xml:space="preserve">(30.5–42.3)</t>
  </si>
  <si>
    <t xml:space="preserve">(14.4–22.1)</t>
  </si>
  <si>
    <t xml:space="preserve">16.4</t>
  </si>
  <si>
    <t xml:space="preserve">(13.2–20.2)</t>
  </si>
  <si>
    <t xml:space="preserve">(16.6–23.3)</t>
  </si>
  <si>
    <t xml:space="preserve">(15.3–23.9)</t>
  </si>
  <si>
    <t xml:space="preserve">(15.7–25.6)</t>
  </si>
  <si>
    <t xml:space="preserve">(15.5–22.9)</t>
  </si>
  <si>
    <t xml:space="preserve">(17.4–24.2)</t>
  </si>
  <si>
    <t xml:space="preserve">(2.9–4.8)</t>
  </si>
  <si>
    <t xml:space="preserve">(4.3–7.2)</t>
  </si>
  <si>
    <t xml:space="preserve">(2.8–4.6)</t>
  </si>
  <si>
    <t xml:space="preserve">(4.2–9.9)</t>
  </si>
  <si>
    <t xml:space="preserve">(3.6–6.6)</t>
  </si>
  <si>
    <t xml:space="preserve">(6.7–23.5)</t>
  </si>
  <si>
    <t xml:space="preserve">(38.4–52.1)</t>
  </si>
  <si>
    <t xml:space="preserve">48.7</t>
  </si>
  <si>
    <t xml:space="preserve">(39.2–58.4)</t>
  </si>
  <si>
    <t xml:space="preserve">(43.6–52.8)</t>
  </si>
  <si>
    <t xml:space="preserve">(46.5–53.5)</t>
  </si>
  <si>
    <t xml:space="preserve">45.8</t>
  </si>
  <si>
    <t xml:space="preserve">(41.3–50.2)</t>
  </si>
  <si>
    <t xml:space="preserve">(42.9–58.0)</t>
  </si>
  <si>
    <t xml:space="preserve">41.5</t>
  </si>
  <si>
    <t xml:space="preserve">(36.1–47.1)</t>
  </si>
  <si>
    <t xml:space="preserve">(14.1–25.2)</t>
  </si>
  <si>
    <t xml:space="preserve">(10.6–23.7)</t>
  </si>
  <si>
    <t xml:space="preserve">22.1</t>
  </si>
  <si>
    <t xml:space="preserve">(16.7–28.7)</t>
  </si>
  <si>
    <t xml:space="preserve">(19.8–26.1)</t>
  </si>
  <si>
    <t xml:space="preserve">(20.0–31.4)</t>
  </si>
  <si>
    <t xml:space="preserve">(18.0–33.7)</t>
  </si>
  <si>
    <t xml:space="preserve">(15.0–28.1)</t>
  </si>
  <si>
    <t xml:space="preserve">(2.4–7.5)</t>
  </si>
  <si>
    <t xml:space="preserve">(2.8–6.3)</t>
  </si>
  <si>
    <t xml:space="preserve">(4.3–11.4)</t>
  </si>
  <si>
    <t xml:space="preserve">(3.0–10.3)</t>
  </si>
  <si>
    <t xml:space="preserve">6.0</t>
  </si>
  <si>
    <t xml:space="preserve">(3.9–9.3)</t>
  </si>
  <si>
    <t xml:space="preserve">(8.4–25.3)</t>
  </si>
  <si>
    <t xml:space="preserve">Measure 21111 - Daily screen time categories, including weekends by age group and gender, percentage of secondary school students, ACT, 2017 to 2022</t>
  </si>
  <si>
    <t xml:space="preserve">2.3#</t>
  </si>
  <si>
    <t xml:space="preserve">(1.0–5.3)</t>
  </si>
  <si>
    <t xml:space="preserve">More than 2 hours to 5 hours</t>
  </si>
  <si>
    <t xml:space="preserve">(10.1–17.2)</t>
  </si>
  <si>
    <t xml:space="preserve">(2.0–5.8)</t>
  </si>
  <si>
    <t xml:space="preserve">More than 5 hours to 8 hours</t>
  </si>
  <si>
    <t xml:space="preserve">(24.3–31.8)</t>
  </si>
  <si>
    <t xml:space="preserve">(2.4–6.4)</t>
  </si>
  <si>
    <t xml:space="preserve">More than 8 hours</t>
  </si>
  <si>
    <t xml:space="preserve">(50.9–62.1)</t>
  </si>
  <si>
    <t xml:space="preserve">(86.1–92.4)</t>
  </si>
  <si>
    <t xml:space="preserve">(1.1–6.8)</t>
  </si>
  <si>
    <t xml:space="preserve">(12.3–23.2)</t>
  </si>
  <si>
    <t xml:space="preserve">(3.1–7.0)</t>
  </si>
  <si>
    <t xml:space="preserve">(23.7–31.5)</t>
  </si>
  <si>
    <t xml:space="preserve">(3.6–10.8)</t>
  </si>
  <si>
    <t xml:space="preserve">53.4</t>
  </si>
  <si>
    <t xml:space="preserve">(44.3–62.3)</t>
  </si>
  <si>
    <t xml:space="preserve">(78.8–91.4)</t>
  </si>
  <si>
    <t xml:space="preserve">2.2</t>
  </si>
  <si>
    <t xml:space="preserve">(1.4–3.5)</t>
  </si>
  <si>
    <t xml:space="preserve">(1.1–7.0)</t>
  </si>
  <si>
    <t xml:space="preserve">(11.9–19.0)</t>
  </si>
  <si>
    <t xml:space="preserve">27.7</t>
  </si>
  <si>
    <t xml:space="preserve">(24.8–30.8)</t>
  </si>
  <si>
    <t xml:space="preserve">(3.5–7.6)</t>
  </si>
  <si>
    <t xml:space="preserve">(49.0–60.9)</t>
  </si>
  <si>
    <t xml:space="preserve">(82.8–91.8)</t>
  </si>
  <si>
    <t xml:space="preserve">2.3</t>
  </si>
  <si>
    <t xml:space="preserve">(1.4–3.6)</t>
  </si>
  <si>
    <t xml:space="preserve">(13.5–22.1)</t>
  </si>
  <si>
    <t xml:space="preserve">(2.8–7.2)</t>
  </si>
  <si>
    <t xml:space="preserve">(27.1–33.9)</t>
  </si>
  <si>
    <t xml:space="preserve">(4.3–8.3)</t>
  </si>
  <si>
    <t xml:space="preserve">(43.4–56.5)</t>
  </si>
  <si>
    <t xml:space="preserve">86.4</t>
  </si>
  <si>
    <t xml:space="preserve">(81.3–90.3)</t>
  </si>
  <si>
    <t xml:space="preserve">(7.7–14.1)</t>
  </si>
  <si>
    <t xml:space="preserve">(1.8–5.0)</t>
  </si>
  <si>
    <t xml:space="preserve">(17.9–26.5)</t>
  </si>
  <si>
    <t xml:space="preserve">(59.3–71.3)</t>
  </si>
  <si>
    <t xml:space="preserve">(83.0–95.9)</t>
  </si>
  <si>
    <t xml:space="preserve">Measure 21270 - School teaches about the benefits of physical activity by age group and gender, percentage of secondary school students, ACT, 2017 to 2022</t>
  </si>
  <si>
    <t xml:space="preserve">Strongly disagree/disagree</t>
  </si>
  <si>
    <t xml:space="preserve">(8.1–22.5)</t>
  </si>
  <si>
    <t xml:space="preserve">(7.0–18.3)</t>
  </si>
  <si>
    <t xml:space="preserve">Neither agree or disagree</t>
  </si>
  <si>
    <t xml:space="preserve">(12.3–23.5)</t>
  </si>
  <si>
    <t xml:space="preserve">(21.2–35.0)</t>
  </si>
  <si>
    <t xml:space="preserve">Strongly agree/agree</t>
  </si>
  <si>
    <t xml:space="preserve">(57.5–78.6)</t>
  </si>
  <si>
    <t xml:space="preserve">(50.3–70.7)</t>
  </si>
  <si>
    <t xml:space="preserve">(8.5–24.6)</t>
  </si>
  <si>
    <t xml:space="preserve">(7.4–21.4)</t>
  </si>
  <si>
    <t xml:space="preserve">(15.7–30.6)</t>
  </si>
  <si>
    <t xml:space="preserve">(23.3–34.6)</t>
  </si>
  <si>
    <t xml:space="preserve">(49.4–74.7)</t>
  </si>
  <si>
    <t xml:space="preserve">58.5</t>
  </si>
  <si>
    <t xml:space="preserve">(47.0–69.1)</t>
  </si>
  <si>
    <t xml:space="preserve">(8.6–22.9)</t>
  </si>
  <si>
    <t xml:space="preserve">(7.4–20.0)</t>
  </si>
  <si>
    <t xml:space="preserve">(15.0–25.3)</t>
  </si>
  <si>
    <t xml:space="preserve">(23.2–35.0)</t>
  </si>
  <si>
    <t xml:space="preserve">(55.1–75.5)</t>
  </si>
  <si>
    <t xml:space="preserve">58.9</t>
  </si>
  <si>
    <t xml:space="preserve">(48.1–68.9)</t>
  </si>
  <si>
    <t xml:space="preserve">(7.6–14.3)</t>
  </si>
  <si>
    <t xml:space="preserve">7.9#</t>
  </si>
  <si>
    <t xml:space="preserve">(4.6–13.3)</t>
  </si>
  <si>
    <t xml:space="preserve">(12.7–23.9)</t>
  </si>
  <si>
    <t xml:space="preserve">(22.6–33.2)</t>
  </si>
  <si>
    <t xml:space="preserve">(64.1–78.6)</t>
  </si>
  <si>
    <t xml:space="preserve">(55.9–72.2)</t>
  </si>
  <si>
    <t xml:space="preserve">22.3#</t>
  </si>
  <si>
    <t xml:space="preserve">(9.9–42.9)</t>
  </si>
  <si>
    <t xml:space="preserve">(11.8–37.2)</t>
  </si>
  <si>
    <t xml:space="preserve">(17.1–32.3)</t>
  </si>
  <si>
    <t xml:space="preserve">(21.9–42.2)</t>
  </si>
  <si>
    <t xml:space="preserve">53.8</t>
  </si>
  <si>
    <t xml:space="preserve">(34.0–72.5)</t>
  </si>
  <si>
    <t xml:space="preserve">(29.0–65.5)</t>
  </si>
  <si>
    <t xml:space="preserve">Measure 21271 - School provides opportunities to be active at break times by age group and gender, percentage of secondary school students, ACT, 2017 to 2022</t>
  </si>
  <si>
    <t xml:space="preserve">(8.2–18.0)</t>
  </si>
  <si>
    <t xml:space="preserve">7.8#</t>
  </si>
  <si>
    <t xml:space="preserve">(4.3–13.7)</t>
  </si>
  <si>
    <t xml:space="preserve">(11.4–24.7)</t>
  </si>
  <si>
    <t xml:space="preserve">21.6</t>
  </si>
  <si>
    <t xml:space="preserve">(15.7–28.9)</t>
  </si>
  <si>
    <t xml:space="preserve">(58.8–80.3)</t>
  </si>
  <si>
    <t xml:space="preserve">(60.0–79.4)</t>
  </si>
  <si>
    <t xml:space="preserve">(13.1–24.2)</t>
  </si>
  <si>
    <t xml:space="preserve">(6.3–16.1)</t>
  </si>
  <si>
    <t xml:space="preserve">(16.0–25.9)</t>
  </si>
  <si>
    <t xml:space="preserve">(18.9–32.0)</t>
  </si>
  <si>
    <t xml:space="preserve">(51.4–70.6)</t>
  </si>
  <si>
    <t xml:space="preserve">(53.5–74.8)</t>
  </si>
  <si>
    <t xml:space="preserve">(11.1–20.3)</t>
  </si>
  <si>
    <t xml:space="preserve">(5.5–14.8)</t>
  </si>
  <si>
    <t xml:space="preserve">(14.2–24.4)</t>
  </si>
  <si>
    <t xml:space="preserve">(18.0–29.4)</t>
  </si>
  <si>
    <t xml:space="preserve">(56.6–74.5)</t>
  </si>
  <si>
    <t xml:space="preserve">(57.3–76.5)</t>
  </si>
  <si>
    <t xml:space="preserve">(8.8–19.5)</t>
  </si>
  <si>
    <t xml:space="preserve">(5.2–13.2)</t>
  </si>
  <si>
    <t xml:space="preserve">(11.6–23.5)</t>
  </si>
  <si>
    <t xml:space="preserve">(16.2–25.6)</t>
  </si>
  <si>
    <t xml:space="preserve">(58.4–79.6)</t>
  </si>
  <si>
    <t xml:space="preserve">(62.0–78.8)</t>
  </si>
  <si>
    <t xml:space="preserve">(13.3–26.4)</t>
  </si>
  <si>
    <t xml:space="preserve">10.6#</t>
  </si>
  <si>
    <t xml:space="preserve">(4.7–22.5)</t>
  </si>
  <si>
    <t xml:space="preserve">(16.6–31.0)</t>
  </si>
  <si>
    <t xml:space="preserve">(19.9–40.3)</t>
  </si>
  <si>
    <t xml:space="preserve">58.0</t>
  </si>
  <si>
    <t xml:space="preserve">(45.9–69.2)</t>
  </si>
  <si>
    <t xml:space="preserve">(42.2–76.0)</t>
  </si>
  <si>
    <t xml:space="preserve">Measure 21272 - School provides spaces and equipment to be active by age group and gender, percentage of secondary school students, ACT, 2017 to 2022</t>
  </si>
  <si>
    <t xml:space="preserve">(1.7–6.6)</t>
  </si>
  <si>
    <t xml:space="preserve">(2.7–11.6)</t>
  </si>
  <si>
    <t xml:space="preserve">(9.1–17.6)</t>
  </si>
  <si>
    <t xml:space="preserve">(12.1–21.9)</t>
  </si>
  <si>
    <t xml:space="preserve">(78.5–88.2)</t>
  </si>
  <si>
    <t xml:space="preserve">77.9</t>
  </si>
  <si>
    <t xml:space="preserve">(68.1–85.4)</t>
  </si>
  <si>
    <t xml:space="preserve">(3.4–6.8)</t>
  </si>
  <si>
    <t xml:space="preserve">6.2#</t>
  </si>
  <si>
    <t xml:space="preserve">(2.8–13.5)</t>
  </si>
  <si>
    <t xml:space="preserve">(8.0–16.4)</t>
  </si>
  <si>
    <t xml:space="preserve">(12.6–30.1)</t>
  </si>
  <si>
    <t xml:space="preserve">(77.4–88.3)</t>
  </si>
  <si>
    <t xml:space="preserve">(58.8–84.8)</t>
  </si>
  <si>
    <t xml:space="preserve">(2.9–12.0)</t>
  </si>
  <si>
    <t xml:space="preserve">(9.5–15.4)</t>
  </si>
  <si>
    <t xml:space="preserve">(12.8–25.7)</t>
  </si>
  <si>
    <t xml:space="preserve">83.8</t>
  </si>
  <si>
    <t xml:space="preserve">(79.2–87.5)</t>
  </si>
  <si>
    <t xml:space="preserve">(63.6–84.5)</t>
  </si>
  <si>
    <t xml:space="preserve">2.5#</t>
  </si>
  <si>
    <t xml:space="preserve">(1.3–4.8)</t>
  </si>
  <si>
    <t xml:space="preserve">(1.8–9.2)</t>
  </si>
  <si>
    <t xml:space="preserve">11.0</t>
  </si>
  <si>
    <t xml:space="preserve">(8.0–14.9)</t>
  </si>
  <si>
    <t xml:space="preserve">(10.7–22.7)</t>
  </si>
  <si>
    <t xml:space="preserve">(81.7–90.1)</t>
  </si>
  <si>
    <t xml:space="preserve">(69.4–87.7)</t>
  </si>
  <si>
    <t xml:space="preserve">(5.0–10.7)</t>
  </si>
  <si>
    <t xml:space="preserve">10.2#</t>
  </si>
  <si>
    <t xml:space="preserve">(4.7–20.5)</t>
  </si>
  <si>
    <t xml:space="preserve">(9.9–20.9)</t>
  </si>
  <si>
    <t xml:space="preserve">(14.9–36.4)</t>
  </si>
  <si>
    <t xml:space="preserve">(69.7–84.7)</t>
  </si>
  <si>
    <t xml:space="preserve">(47.0–80.7)</t>
  </si>
  <si>
    <t xml:space="preserve">Measure 21273 - School encourages participation in school sports activities and events by age group and gender, percentage of secondary school students, ACT, 2017 to 2022</t>
  </si>
  <si>
    <t xml:space="preserve">(3.8–15.9)</t>
  </si>
  <si>
    <t xml:space="preserve">(2.9–14.0)</t>
  </si>
  <si>
    <t xml:space="preserve">(7.2–16.6)</t>
  </si>
  <si>
    <t xml:space="preserve">(10.5–23.3)</t>
  </si>
  <si>
    <t xml:space="preserve">(70.1–88.6)</t>
  </si>
  <si>
    <t xml:space="preserve">(64.6–86.8)</t>
  </si>
  <si>
    <t xml:space="preserve">(3.4–12.6)</t>
  </si>
  <si>
    <t xml:space="preserve">7.6#</t>
  </si>
  <si>
    <t xml:space="preserve">(3.2–17.2)</t>
  </si>
  <si>
    <t xml:space="preserve">(6.5–17.8)</t>
  </si>
  <si>
    <t xml:space="preserve">(13.5–30.8)</t>
  </si>
  <si>
    <t xml:space="preserve">82.5</t>
  </si>
  <si>
    <t xml:space="preserve">(71.1–90.0)</t>
  </si>
  <si>
    <t xml:space="preserve">(55.4–83.5)</t>
  </si>
  <si>
    <t xml:space="preserve">(3.7–13.8)</t>
  </si>
  <si>
    <t xml:space="preserve">(3.4–15.6)</t>
  </si>
  <si>
    <t xml:space="preserve">(7.2–16.5)</t>
  </si>
  <si>
    <t xml:space="preserve">(12.1–26.5)</t>
  </si>
  <si>
    <t xml:space="preserve">(71.3–89.0)</t>
  </si>
  <si>
    <t xml:space="preserve">(60.1–84.9)</t>
  </si>
  <si>
    <t xml:space="preserve">(2.2–8.1)</t>
  </si>
  <si>
    <t xml:space="preserve">(2.2–11.1)</t>
  </si>
  <si>
    <t xml:space="preserve">(6.0–9.8)</t>
  </si>
  <si>
    <t xml:space="preserve">(10.8–20.2)</t>
  </si>
  <si>
    <t xml:space="preserve">(83.9–91.3)</t>
  </si>
  <si>
    <t xml:space="preserve">(70.5–87.0)</t>
  </si>
  <si>
    <t xml:space="preserve">13.7#</t>
  </si>
  <si>
    <t xml:space="preserve">(5.9–28.6)</t>
  </si>
  <si>
    <t xml:space="preserve">12.5#</t>
  </si>
  <si>
    <t xml:space="preserve">(4.7–29.3)</t>
  </si>
  <si>
    <t xml:space="preserve">17.9#</t>
  </si>
  <si>
    <t xml:space="preserve">(10.1–29.6)</t>
  </si>
  <si>
    <t xml:space="preserve">25.1#</t>
  </si>
  <si>
    <t xml:space="preserve">(13.5–41.8)</t>
  </si>
  <si>
    <t xml:space="preserve">(46.9–84.2)</t>
  </si>
  <si>
    <t xml:space="preserve">62.4</t>
  </si>
  <si>
    <t xml:space="preserve">(36.6–82.7)</t>
  </si>
  <si>
    <t xml:space="preserve">Measure 21373 - Meets national sleep recommendations by age group and gender, percentage of secondary school students, ACT, 2022</t>
  </si>
  <si>
    <t xml:space="preserve">48.9</t>
  </si>
  <si>
    <t xml:space="preserve">(40.3–57.6)</t>
  </si>
  <si>
    <t xml:space="preserve">51.1</t>
  </si>
  <si>
    <t xml:space="preserve">(42.4–59.7)</t>
  </si>
  <si>
    <t xml:space="preserve">(58.0–67.3)</t>
  </si>
  <si>
    <t xml:space="preserve">(32.7–42.0)</t>
  </si>
  <si>
    <t xml:space="preserve">(51.9–60.9)</t>
  </si>
  <si>
    <t xml:space="preserve">(39.1–48.1)</t>
  </si>
  <si>
    <t xml:space="preserve">55.2</t>
  </si>
  <si>
    <t xml:space="preserve">(49.7–60.5)</t>
  </si>
  <si>
    <t xml:space="preserve">(39.5–50.3)</t>
  </si>
  <si>
    <t xml:space="preserve">59.2</t>
  </si>
  <si>
    <t xml:space="preserve">(51.3–66.6)</t>
  </si>
  <si>
    <t xml:space="preserve">40.8</t>
  </si>
  <si>
    <t xml:space="preserve">(33.4–48.7)</t>
  </si>
  <si>
    <t xml:space="preserve">Measure 21395 - Daily screentime recommendation, less than 2 hours per day, including weekends, percentage of secondary school students, ACT, 2017 to 2022</t>
  </si>
  <si>
    <t xml:space="preserve">97.7</t>
  </si>
  <si>
    <t xml:space="preserve">(94.7–99.0)</t>
  </si>
  <si>
    <t xml:space="preserve">97.0</t>
  </si>
  <si>
    <t xml:space="preserve">(91.4–99.0)</t>
  </si>
  <si>
    <t xml:space="preserve">97.9</t>
  </si>
  <si>
    <t xml:space="preserve">(96.5–98.7)</t>
  </si>
  <si>
    <t xml:space="preserve">97.2</t>
  </si>
  <si>
    <t xml:space="preserve">(93.2–98.9)</t>
  </si>
  <si>
    <t xml:space="preserve">97.8</t>
  </si>
  <si>
    <t xml:space="preserve">(96.5–98.6)</t>
  </si>
  <si>
    <t xml:space="preserve">(93.0–98.9)</t>
  </si>
  <si>
    <t xml:space="preserve">(96.4–98.6)</t>
  </si>
  <si>
    <t xml:space="preserve">(91.0–99.0)</t>
  </si>
  <si>
    <t xml:space="preserve">(95.4–99.1)</t>
  </si>
  <si>
    <t xml:space="preserve">(93.1–99.4)</t>
  </si>
  <si>
    <t xml:space="preserve">Measure 31325 - Meets national physical activity guidelines by gender, percentage of Year 6 students, ACT, 2006 to 2021</t>
  </si>
  <si>
    <t xml:space="preserve">2006</t>
  </si>
  <si>
    <t xml:space="preserve">Not meeting guidelines</t>
  </si>
  <si>
    <t xml:space="preserve">(72.1–81.1)</t>
  </si>
  <si>
    <t xml:space="preserve">(70.2–78.4)</t>
  </si>
  <si>
    <t xml:space="preserve">(71.5–80.6)</t>
  </si>
  <si>
    <t xml:space="preserve">(77.5–83.5)</t>
  </si>
  <si>
    <t xml:space="preserve">(72.0–78.9)</t>
  </si>
  <si>
    <t xml:space="preserve">85.3</t>
  </si>
  <si>
    <t xml:space="preserve">(80.1–89.3)</t>
  </si>
  <si>
    <t xml:space="preserve">Meeting guidelines</t>
  </si>
  <si>
    <t xml:space="preserve">(18.9–27.9)</t>
  </si>
  <si>
    <t xml:space="preserve">(21.6–29.8)</t>
  </si>
  <si>
    <t xml:space="preserve">(19.4–28.5)</t>
  </si>
  <si>
    <t xml:space="preserve">(16.5–22.5)</t>
  </si>
  <si>
    <t xml:space="preserve">(21.1–28.0)</t>
  </si>
  <si>
    <t xml:space="preserve">14.7</t>
  </si>
  <si>
    <t xml:space="preserve">(10.7–19.9)</t>
  </si>
  <si>
    <t xml:space="preserve">(83.4–89.3)</t>
  </si>
  <si>
    <t xml:space="preserve">(85.6–91.1)</t>
  </si>
  <si>
    <t xml:space="preserve">(82.0–87.7)</t>
  </si>
  <si>
    <t xml:space="preserve">(86.5–92.2)</t>
  </si>
  <si>
    <t xml:space="preserve">(83.3–89.0)</t>
  </si>
  <si>
    <t xml:space="preserve">92.4</t>
  </si>
  <si>
    <t xml:space="preserve">(89.5–94.5)</t>
  </si>
  <si>
    <t xml:space="preserve">(10.7–16.6)</t>
  </si>
  <si>
    <t xml:space="preserve">(8.9–14.4)</t>
  </si>
  <si>
    <t xml:space="preserve">(12.3–18.0)</t>
  </si>
  <si>
    <t xml:space="preserve">(7.8–13.5)</t>
  </si>
  <si>
    <t xml:space="preserve">(11.0–16.7)</t>
  </si>
  <si>
    <t xml:space="preserve">(5.5–10.5)</t>
  </si>
  <si>
    <t xml:space="preserve">(79.1–84.3)</t>
  </si>
  <si>
    <t xml:space="preserve">(78.8–84.4)</t>
  </si>
  <si>
    <t xml:space="preserve">(77.7–83.7)</t>
  </si>
  <si>
    <t xml:space="preserve">(82.5–87.2)</t>
  </si>
  <si>
    <t xml:space="preserve">(77.8–83.3)</t>
  </si>
  <si>
    <t xml:space="preserve">(85.1–91.5)</t>
  </si>
  <si>
    <t xml:space="preserve">(15.7–20.9)</t>
  </si>
  <si>
    <t xml:space="preserve">(15.6–21.2)</t>
  </si>
  <si>
    <t xml:space="preserve">(16.3–22.3)</t>
  </si>
  <si>
    <t xml:space="preserve">(12.8–17.5)</t>
  </si>
  <si>
    <t xml:space="preserve">(16.7–22.2)</t>
  </si>
  <si>
    <t xml:space="preserve">(8.5–14.9)</t>
  </si>
  <si>
    <t xml:space="preserve">Measure 31326 - Physically active at least 1 hour on most days by gender, percentage of Year 6 students, ACT, 2006 to 2021</t>
  </si>
  <si>
    <t xml:space="preserve">Does not perform physical activity for 60 minutes on most days</t>
  </si>
  <si>
    <t xml:space="preserve">(25.8–35.2)</t>
  </si>
  <si>
    <t xml:space="preserve">(24.4–32.4)</t>
  </si>
  <si>
    <t xml:space="preserve">(20.1–31.8)</t>
  </si>
  <si>
    <t xml:space="preserve">(21.8–30.8)</t>
  </si>
  <si>
    <t xml:space="preserve">(20.5–30.2)</t>
  </si>
  <si>
    <t xml:space="preserve">(22.9–39.2)</t>
  </si>
  <si>
    <t xml:space="preserve">Performs physical activity for 60 minutes on most days</t>
  </si>
  <si>
    <t xml:space="preserve">(64.8–74.2)</t>
  </si>
  <si>
    <t xml:space="preserve">(67.6–75.6)</t>
  </si>
  <si>
    <t xml:space="preserve">(68.2–79.9)</t>
  </si>
  <si>
    <t xml:space="preserve">(69.2–78.2)</t>
  </si>
  <si>
    <t xml:space="preserve">(69.8–79.5)</t>
  </si>
  <si>
    <t xml:space="preserve">(60.8–77.1)</t>
  </si>
  <si>
    <t xml:space="preserve">(36.3–46.0)</t>
  </si>
  <si>
    <t xml:space="preserve">36.5</t>
  </si>
  <si>
    <t xml:space="preserve">(30.3–41.2)</t>
  </si>
  <si>
    <t xml:space="preserve">(31.8–41.4)</t>
  </si>
  <si>
    <t xml:space="preserve">(28.3–38.5)</t>
  </si>
  <si>
    <t xml:space="preserve">40.6</t>
  </si>
  <si>
    <t xml:space="preserve">(37.8–43.4)</t>
  </si>
  <si>
    <t xml:space="preserve">(54.0–63.7)</t>
  </si>
  <si>
    <t xml:space="preserve">63.5</t>
  </si>
  <si>
    <t xml:space="preserve">(58.8–69.7)</t>
  </si>
  <si>
    <t xml:space="preserve">(58.6–68.2)</t>
  </si>
  <si>
    <t xml:space="preserve">(61.5–71.7)</t>
  </si>
  <si>
    <t xml:space="preserve">59.4</t>
  </si>
  <si>
    <t xml:space="preserve">(56.6–62.2)</t>
  </si>
  <si>
    <t xml:space="preserve">(31.8–39.7)</t>
  </si>
  <si>
    <t xml:space="preserve">(28.8–36.4)</t>
  </si>
  <si>
    <t xml:space="preserve">(26.6–35.2)</t>
  </si>
  <si>
    <t xml:space="preserve">(27.5–34.9)</t>
  </si>
  <si>
    <t xml:space="preserve">(24.6–33.6)</t>
  </si>
  <si>
    <t xml:space="preserve">(30.5–40.5)</t>
  </si>
  <si>
    <t xml:space="preserve">(60.3–68.2)</t>
  </si>
  <si>
    <t xml:space="preserve">(63.6–71.2)</t>
  </si>
  <si>
    <t xml:space="preserve">(64.8–73.4)</t>
  </si>
  <si>
    <t xml:space="preserve">(65.1–72.5)</t>
  </si>
  <si>
    <t xml:space="preserve">(66.4–75.4)</t>
  </si>
  <si>
    <t xml:space="preserve">(59.5–69.5)</t>
  </si>
  <si>
    <t xml:space="preserve">Measure 31340 - Vigorous physical activity every day at school by gender, percentage of Year 6 students, ACT, 2006 to 2021</t>
  </si>
  <si>
    <t xml:space="preserve">Not every day</t>
  </si>
  <si>
    <t xml:space="preserve">(66.9–75.9)</t>
  </si>
  <si>
    <t xml:space="preserve">(61.0–72.5)</t>
  </si>
  <si>
    <t xml:space="preserve">(58.3–68.9)</t>
  </si>
  <si>
    <t xml:space="preserve">(59.9–68.1)</t>
  </si>
  <si>
    <t xml:space="preserve">(58.8–67.0)</t>
  </si>
  <si>
    <t xml:space="preserve">(59.7–71.9)</t>
  </si>
  <si>
    <t xml:space="preserve">Every day</t>
  </si>
  <si>
    <t xml:space="preserve">(24.1–33.1)</t>
  </si>
  <si>
    <t xml:space="preserve">(27.5–39.0)</t>
  </si>
  <si>
    <t xml:space="preserve">(31.1–41.7)</t>
  </si>
  <si>
    <t xml:space="preserve">(31.9–40.1)</t>
  </si>
  <si>
    <t xml:space="preserve">(33.0–41.2)</t>
  </si>
  <si>
    <t xml:space="preserve">(28.1–40.3)</t>
  </si>
  <si>
    <t xml:space="preserve">(73.0–82.8)</t>
  </si>
  <si>
    <t xml:space="preserve">(71.1–80.5)</t>
  </si>
  <si>
    <t xml:space="preserve">(73.4–84.0)</t>
  </si>
  <si>
    <t xml:space="preserve">(70.8–78.3)</t>
  </si>
  <si>
    <t xml:space="preserve">(67.4–73.7)</t>
  </si>
  <si>
    <t xml:space="preserve">(72.9–81.5)</t>
  </si>
  <si>
    <t xml:space="preserve">(17.2–27.0)</t>
  </si>
  <si>
    <t xml:space="preserve">(19.5–28.9)</t>
  </si>
  <si>
    <t xml:space="preserve">(16.0–26.6)</t>
  </si>
  <si>
    <t xml:space="preserve">(21.7–29.2)</t>
  </si>
  <si>
    <t xml:space="preserve">(26.3–32.6)</t>
  </si>
  <si>
    <t xml:space="preserve">(18.5–27.1)</t>
  </si>
  <si>
    <t xml:space="preserve">(71.0–78.5)</t>
  </si>
  <si>
    <t xml:space="preserve">(66.8–76.1)</t>
  </si>
  <si>
    <t xml:space="preserve">(67.8–75.3)</t>
  </si>
  <si>
    <t xml:space="preserve">(66.3–71.9)</t>
  </si>
  <si>
    <t xml:space="preserve">(64.0–69.0)</t>
  </si>
  <si>
    <t xml:space="preserve">(67.6–75.2)</t>
  </si>
  <si>
    <t xml:space="preserve">(21.5–29.0)</t>
  </si>
  <si>
    <t xml:space="preserve">(23.9–33.2)</t>
  </si>
  <si>
    <t xml:space="preserve">(24.7–32.2)</t>
  </si>
  <si>
    <t xml:space="preserve">(28.1–33.7)</t>
  </si>
  <si>
    <t xml:space="preserve">(31.0–36.0)</t>
  </si>
  <si>
    <t xml:space="preserve">(24.8–32.4)</t>
  </si>
  <si>
    <t xml:space="preserve">Measure 31341 - Vigorous physical activity 4 hours or more per week at school by gender, percentage of Year 6 students, ACT, 2006 to 2021</t>
  </si>
  <si>
    <t xml:space="preserve">Less than 4 hours per week</t>
  </si>
  <si>
    <t xml:space="preserve">(57.4–69.0)</t>
  </si>
  <si>
    <t xml:space="preserve">(59.6–70.1)</t>
  </si>
  <si>
    <t xml:space="preserve">(51.6–62.1)</t>
  </si>
  <si>
    <t xml:space="preserve">(54.9–63.4)</t>
  </si>
  <si>
    <t xml:space="preserve">56.0</t>
  </si>
  <si>
    <t xml:space="preserve">(51.8–60.2)</t>
  </si>
  <si>
    <t xml:space="preserve">(64.2–72.1)</t>
  </si>
  <si>
    <t xml:space="preserve">4 hours or more per week</t>
  </si>
  <si>
    <t xml:space="preserve">(31.0–42.6)</t>
  </si>
  <si>
    <t xml:space="preserve">(29.9–40.4)</t>
  </si>
  <si>
    <t xml:space="preserve">(37.9–48.4)</t>
  </si>
  <si>
    <t xml:space="preserve">(36.6–45.1)</t>
  </si>
  <si>
    <t xml:space="preserve">44.0</t>
  </si>
  <si>
    <t xml:space="preserve">(39.8–48.2)</t>
  </si>
  <si>
    <t xml:space="preserve">(27.9–35.8)</t>
  </si>
  <si>
    <t xml:space="preserve">(68.2–79.8)</t>
  </si>
  <si>
    <t xml:space="preserve">(70.1–79.5)</t>
  </si>
  <si>
    <t xml:space="preserve">(62.9–71.3)</t>
  </si>
  <si>
    <t xml:space="preserve">(65.8–73.2)</t>
  </si>
  <si>
    <t xml:space="preserve">(62.0–72.6)</t>
  </si>
  <si>
    <t xml:space="preserve">(70.3–75.5)</t>
  </si>
  <si>
    <t xml:space="preserve">(20.2–31.8)</t>
  </si>
  <si>
    <t xml:space="preserve">(20.5–29.9)</t>
  </si>
  <si>
    <t xml:space="preserve">(28.7–37.1)</t>
  </si>
  <si>
    <t xml:space="preserve">(26.8–34.2)</t>
  </si>
  <si>
    <t xml:space="preserve">(27.4–38.0)</t>
  </si>
  <si>
    <t xml:space="preserve">(24.5–29.7)</t>
  </si>
  <si>
    <t xml:space="preserve">(63.9–73.6)</t>
  </si>
  <si>
    <t xml:space="preserve">(65.6–74.4)</t>
  </si>
  <si>
    <t xml:space="preserve">(58.4–66.0)</t>
  </si>
  <si>
    <t xml:space="preserve">(60.9–67.3)</t>
  </si>
  <si>
    <t xml:space="preserve">(57.5–65.2)</t>
  </si>
  <si>
    <t xml:space="preserve">(68.0–73.0)</t>
  </si>
  <si>
    <t xml:space="preserve">(26.4–36.1)</t>
  </si>
  <si>
    <t xml:space="preserve">(25.6–34.4)</t>
  </si>
  <si>
    <t xml:space="preserve">(34.0–41.6)</t>
  </si>
  <si>
    <t xml:space="preserve">(32.7–39.1)</t>
  </si>
  <si>
    <t xml:space="preserve">(34.8–42.5)</t>
  </si>
  <si>
    <t xml:space="preserve">(27.0–32.0)</t>
  </si>
  <si>
    <t xml:space="preserve">Measure 31342 - Vigorous physical activity every day outside school by gender, percentage of Year 6 students, ACT, 2006 to 2021</t>
  </si>
  <si>
    <t xml:space="preserve">(73.7–81.2)</t>
  </si>
  <si>
    <t xml:space="preserve">(74.3–82.8)</t>
  </si>
  <si>
    <t xml:space="preserve">(71.9–80.8)</t>
  </si>
  <si>
    <t xml:space="preserve">(76.8–84.8)</t>
  </si>
  <si>
    <t xml:space="preserve">(75.9–81.0)</t>
  </si>
  <si>
    <t xml:space="preserve">(74.2–85.5)</t>
  </si>
  <si>
    <t xml:space="preserve">(18.8–26.3)</t>
  </si>
  <si>
    <t xml:space="preserve">(17.2–25.7)</t>
  </si>
  <si>
    <t xml:space="preserve">(19.2–28.1)</t>
  </si>
  <si>
    <t xml:space="preserve">(15.2–23.2)</t>
  </si>
  <si>
    <t xml:space="preserve">(19.0–24.1)</t>
  </si>
  <si>
    <t xml:space="preserve">(14.5–25.8)</t>
  </si>
  <si>
    <t xml:space="preserve">(82.4–87.6)</t>
  </si>
  <si>
    <t xml:space="preserve">(82.5–88.3)</t>
  </si>
  <si>
    <t xml:space="preserve">(82.9–89.0)</t>
  </si>
  <si>
    <t xml:space="preserve">(78.7–85.1)</t>
  </si>
  <si>
    <t xml:space="preserve">(77.0–82.9)</t>
  </si>
  <si>
    <t xml:space="preserve">90.7</t>
  </si>
  <si>
    <t xml:space="preserve">(88.2–92.7)</t>
  </si>
  <si>
    <t xml:space="preserve">(12.4–17.6)</t>
  </si>
  <si>
    <t xml:space="preserve">(11.7–17.5)</t>
  </si>
  <si>
    <t xml:space="preserve">(11.0–17.1)</t>
  </si>
  <si>
    <t xml:space="preserve">(14.9–21.3)</t>
  </si>
  <si>
    <t xml:space="preserve">(17.1–23.0)</t>
  </si>
  <si>
    <t xml:space="preserve">(7.3–11.8)</t>
  </si>
  <si>
    <t xml:space="preserve">(78.7–83.8)</t>
  </si>
  <si>
    <t xml:space="preserve">(79.3–85.0)</t>
  </si>
  <si>
    <t xml:space="preserve">(78.7–84.2)</t>
  </si>
  <si>
    <t xml:space="preserve">(78.9–84.1)</t>
  </si>
  <si>
    <t xml:space="preserve">79.3</t>
  </si>
  <si>
    <t xml:space="preserve">(77.1–81.3)</t>
  </si>
  <si>
    <t xml:space="preserve">(81.9–88.3)</t>
  </si>
  <si>
    <t xml:space="preserve">(16.2–21.3)</t>
  </si>
  <si>
    <t xml:space="preserve">(15.0–20.7)</t>
  </si>
  <si>
    <t xml:space="preserve">(15.8–21.3)</t>
  </si>
  <si>
    <t xml:space="preserve">(15.9–21.1)</t>
  </si>
  <si>
    <t xml:space="preserve">(18.7–22.9)</t>
  </si>
  <si>
    <t xml:space="preserve">(11.7–18.1)</t>
  </si>
  <si>
    <t xml:space="preserve">Measure 31343 - Vigorous physical activity 4 hours or more per week outside school by gender, percentage of Year 6 students, ACT, 2006 to 2021</t>
  </si>
  <si>
    <t xml:space="preserve">(48.3–58.1)</t>
  </si>
  <si>
    <t xml:space="preserve">(52.3–61.9)</t>
  </si>
  <si>
    <t xml:space="preserve">(54.3–63.6)</t>
  </si>
  <si>
    <t xml:space="preserve">(57.7–66.5)</t>
  </si>
  <si>
    <t xml:space="preserve">(54.3–61.9)</t>
  </si>
  <si>
    <t xml:space="preserve">(57.7–71.6)</t>
  </si>
  <si>
    <t xml:space="preserve">(41.9–51.7)</t>
  </si>
  <si>
    <t xml:space="preserve">(38.1–47.7)</t>
  </si>
  <si>
    <t xml:space="preserve">(36.4–45.7)</t>
  </si>
  <si>
    <t xml:space="preserve">(33.5–42.3)</t>
  </si>
  <si>
    <t xml:space="preserve">(38.1–45.7)</t>
  </si>
  <si>
    <t xml:space="preserve">(28.4–42.3)</t>
  </si>
  <si>
    <t xml:space="preserve">(57.0–67.9)</t>
  </si>
  <si>
    <t xml:space="preserve">(58.5–70.4)</t>
  </si>
  <si>
    <t xml:space="preserve">(59.3–67.7)</t>
  </si>
  <si>
    <t xml:space="preserve">(59.0–67.8)</t>
  </si>
  <si>
    <t xml:space="preserve">(56.5–66.1)</t>
  </si>
  <si>
    <t xml:space="preserve">(70.4–79.2)</t>
  </si>
  <si>
    <t xml:space="preserve">37.4</t>
  </si>
  <si>
    <t xml:space="preserve">(32.1–43.0)</t>
  </si>
  <si>
    <t xml:space="preserve">(29.6–41.5)</t>
  </si>
  <si>
    <t xml:space="preserve">(32.3–40.7)</t>
  </si>
  <si>
    <t xml:space="preserve">(32.2–41.0)</t>
  </si>
  <si>
    <t xml:space="preserve">(33.9–43.5)</t>
  </si>
  <si>
    <t xml:space="preserve">(20.8–29.6)</t>
  </si>
  <si>
    <t xml:space="preserve">(53.8–62.1)</t>
  </si>
  <si>
    <t xml:space="preserve">(56.1–65.7)</t>
  </si>
  <si>
    <t xml:space="preserve">(58.1–64.6)</t>
  </si>
  <si>
    <t xml:space="preserve">(59.1–66.5)</t>
  </si>
  <si>
    <t xml:space="preserve">(56.5–62.9)</t>
  </si>
  <si>
    <t xml:space="preserve">(65.3–74.0)</t>
  </si>
  <si>
    <t xml:space="preserve">42.0</t>
  </si>
  <si>
    <t xml:space="preserve">(37.9–46.2)</t>
  </si>
  <si>
    <t xml:space="preserve">(34.3–43.9)</t>
  </si>
  <si>
    <t xml:space="preserve">(35.4–41.9)</t>
  </si>
  <si>
    <t xml:space="preserve">(33.5–40.9)</t>
  </si>
  <si>
    <t xml:space="preserve">(37.1–43.5)</t>
  </si>
  <si>
    <t xml:space="preserve">(26.0–34.7)</t>
  </si>
  <si>
    <t xml:space="preserve">Measure 31350 - Organised sport participation by gender, percentage of Year 6 students, ACT, 2006 to 2021</t>
  </si>
  <si>
    <t xml:space="preserve">Does not participate in organised sport</t>
  </si>
  <si>
    <t xml:space="preserve">(15.8–25.9)</t>
  </si>
  <si>
    <t xml:space="preserve">(20.2–30.0)</t>
  </si>
  <si>
    <t xml:space="preserve">(20.2–29.4)</t>
  </si>
  <si>
    <t xml:space="preserve">(10.6–19.5)</t>
  </si>
  <si>
    <t xml:space="preserve">(10.7–17.1)</t>
  </si>
  <si>
    <t xml:space="preserve">(12.1–21.2)</t>
  </si>
  <si>
    <t xml:space="preserve">Participates in organised sport</t>
  </si>
  <si>
    <t xml:space="preserve">(74.1–84.2)</t>
  </si>
  <si>
    <t xml:space="preserve">(70.0–79.8)</t>
  </si>
  <si>
    <t xml:space="preserve">(70.6–79.8)</t>
  </si>
  <si>
    <t xml:space="preserve">(80.5–89.4)</t>
  </si>
  <si>
    <t xml:space="preserve">(82.9–89.3)</t>
  </si>
  <si>
    <t xml:space="preserve">(78.8–87.9)</t>
  </si>
  <si>
    <t xml:space="preserve">(15.7–28.2)</t>
  </si>
  <si>
    <t xml:space="preserve">(17.0–29.6)</t>
  </si>
  <si>
    <t xml:space="preserve">(21.5–30.2)</t>
  </si>
  <si>
    <t xml:space="preserve">(9.6–16.2)</t>
  </si>
  <si>
    <t xml:space="preserve">(10.7–19.2)</t>
  </si>
  <si>
    <t xml:space="preserve">(16.0–29.8)</t>
  </si>
  <si>
    <t xml:space="preserve">(71.8–84.3)</t>
  </si>
  <si>
    <t xml:space="preserve">(70.4–83.0)</t>
  </si>
  <si>
    <t xml:space="preserve">(69.8–78.5)</t>
  </si>
  <si>
    <t xml:space="preserve">(83.8–90.4)</t>
  </si>
  <si>
    <t xml:space="preserve">(80.8–89.3)</t>
  </si>
  <si>
    <t xml:space="preserve">(70.2–84.0)</t>
  </si>
  <si>
    <t xml:space="preserve">21.0</t>
  </si>
  <si>
    <t xml:space="preserve">(16.4–26.4)</t>
  </si>
  <si>
    <t xml:space="preserve">(19.3–28.8)</t>
  </si>
  <si>
    <t xml:space="preserve">(21.7–28.8)</t>
  </si>
  <si>
    <t xml:space="preserve">(10.9–16.7)</t>
  </si>
  <si>
    <t xml:space="preserve">(11.1–17.4)</t>
  </si>
  <si>
    <t xml:space="preserve">(14.8–24.0)</t>
  </si>
  <si>
    <t xml:space="preserve">79.0</t>
  </si>
  <si>
    <t xml:space="preserve">(73.6–83.6)</t>
  </si>
  <si>
    <t xml:space="preserve">(71.2–80.7)</t>
  </si>
  <si>
    <t xml:space="preserve">(71.2–78.3)</t>
  </si>
  <si>
    <t xml:space="preserve">(83.3–89.1)</t>
  </si>
  <si>
    <t xml:space="preserve">(82.6–88.9)</t>
  </si>
  <si>
    <t xml:space="preserve">(76.0–85.2)</t>
  </si>
  <si>
    <t xml:space="preserve">Measure 31360 - Active travel to/from school, majority of journeys per week by gender, percentage of Year 6 students, ACT, 2015 to 2021</t>
  </si>
  <si>
    <t xml:space="preserve">Active travel was less than half of all journeys</t>
  </si>
  <si>
    <t xml:space="preserve">(49.7–66.5)</t>
  </si>
  <si>
    <t xml:space="preserve">(50.2–64.5)</t>
  </si>
  <si>
    <t xml:space="preserve">(51.2–64.6)</t>
  </si>
  <si>
    <t xml:space="preserve">Active travel on majority of journeys (half or more of all journeys)</t>
  </si>
  <si>
    <t xml:space="preserve">(33.5–50.3)</t>
  </si>
  <si>
    <t xml:space="preserve">(35.5–49.8)</t>
  </si>
  <si>
    <t xml:space="preserve">(35.4–48.8)</t>
  </si>
  <si>
    <t xml:space="preserve">(55.7–71.9)</t>
  </si>
  <si>
    <t xml:space="preserve">(56.8–72.1)</t>
  </si>
  <si>
    <t xml:space="preserve">(51.4–71.2)</t>
  </si>
  <si>
    <t xml:space="preserve">(28.1–44.3)</t>
  </si>
  <si>
    <t xml:space="preserve">35.2</t>
  </si>
  <si>
    <t xml:space="preserve">(27.9–43.2)</t>
  </si>
  <si>
    <t xml:space="preserve">(28.8–48.6)</t>
  </si>
  <si>
    <t xml:space="preserve">(54.3–67.6)</t>
  </si>
  <si>
    <t xml:space="preserve">(53.9–67.6)</t>
  </si>
  <si>
    <t xml:space="preserve">(51.7–67.5)</t>
  </si>
  <si>
    <t xml:space="preserve">(32.4–45.7)</t>
  </si>
  <si>
    <t xml:space="preserve">(32.4–46.1)</t>
  </si>
  <si>
    <t xml:space="preserve">(32.5–48.3)</t>
  </si>
  <si>
    <t xml:space="preserve">Measure 31361 - Active travel to/from school, all journeys per week by gender, percentage of Year 6 students, ACT, 2015 to 2021</t>
  </si>
  <si>
    <t xml:space="preserve">No journeys</t>
  </si>
  <si>
    <t xml:space="preserve">(37.3–55.0)</t>
  </si>
  <si>
    <t xml:space="preserve">(36.2–49.7)</t>
  </si>
  <si>
    <t xml:space="preserve">(36.8–47.5)</t>
  </si>
  <si>
    <t xml:space="preserve">Minority journeys (1-4)</t>
  </si>
  <si>
    <t xml:space="preserve">(9.8–15.2)</t>
  </si>
  <si>
    <t xml:space="preserve">(11.8–18.3)</t>
  </si>
  <si>
    <t xml:space="preserve">(12.9–19.8)</t>
  </si>
  <si>
    <t xml:space="preserve">Majority journeys (5-9)</t>
  </si>
  <si>
    <t xml:space="preserve">(12.9–21.1)</t>
  </si>
  <si>
    <t xml:space="preserve">(16.4–24.1)</t>
  </si>
  <si>
    <t xml:space="preserve">(19.2–24.5)</t>
  </si>
  <si>
    <t xml:space="preserve">All journeys</t>
  </si>
  <si>
    <t xml:space="preserve">(19.6–31.6)</t>
  </si>
  <si>
    <t xml:space="preserve">(17.3–28.6)</t>
  </si>
  <si>
    <t xml:space="preserve">(14.1–27.9)</t>
  </si>
  <si>
    <t xml:space="preserve">(36.6–55.2)</t>
  </si>
  <si>
    <t xml:space="preserve">(36.8–53.4)</t>
  </si>
  <si>
    <t xml:space="preserve">(33.8–54.0)</t>
  </si>
  <si>
    <t xml:space="preserve">(14.6–23.0)</t>
  </si>
  <si>
    <t xml:space="preserve">(16.6–23.6)</t>
  </si>
  <si>
    <t xml:space="preserve">(14.7–22.1)</t>
  </si>
  <si>
    <t xml:space="preserve">(14.0–23.0)</t>
  </si>
  <si>
    <t xml:space="preserve">(17.6–26.9)</t>
  </si>
  <si>
    <t xml:space="preserve">(15.0–27.3)</t>
  </si>
  <si>
    <t xml:space="preserve">(13.6–22.7)</t>
  </si>
  <si>
    <t xml:space="preserve">(8.9–19.5)</t>
  </si>
  <si>
    <t xml:space="preserve">(13.3–23.4)</t>
  </si>
  <si>
    <t xml:space="preserve">45.9</t>
  </si>
  <si>
    <t xml:space="preserve">(38.7–53.3)</t>
  </si>
  <si>
    <t xml:space="preserve">(36.9–51.0)</t>
  </si>
  <si>
    <t xml:space="preserve">(36.1–49.8)</t>
  </si>
  <si>
    <t xml:space="preserve">(12.9–17.9)</t>
  </si>
  <si>
    <t xml:space="preserve">(15.1–19.4)</t>
  </si>
  <si>
    <t xml:space="preserve">(14.7–19.6)</t>
  </si>
  <si>
    <t xml:space="preserve">(14.1–21.0)</t>
  </si>
  <si>
    <t xml:space="preserve">(17.3–24.9)</t>
  </si>
  <si>
    <t xml:space="preserve">(17.9–24.8)</t>
  </si>
  <si>
    <t xml:space="preserve">(17.8–25.9)</t>
  </si>
  <si>
    <t xml:space="preserve">(13.7–23.7)</t>
  </si>
  <si>
    <t xml:space="preserve">(14.0–25.3)</t>
  </si>
  <si>
    <t xml:space="preserve">Measure 31362 - Walks to school, journeys per week by gender, percentage of Year 6 students, ACT, 2006 to 2021</t>
  </si>
  <si>
    <t xml:space="preserve">No journeys per week</t>
  </si>
  <si>
    <t xml:space="preserve">(53.7–67.2)</t>
  </si>
  <si>
    <t xml:space="preserve">(62.7–73.7)</t>
  </si>
  <si>
    <t xml:space="preserve">(56.9–70.5)</t>
  </si>
  <si>
    <t xml:space="preserve">(58.8–72.7)</t>
  </si>
  <si>
    <t xml:space="preserve">(61.8–73.9)</t>
  </si>
  <si>
    <t xml:space="preserve">68.9</t>
  </si>
  <si>
    <t xml:space="preserve">(63.1–74.2)</t>
  </si>
  <si>
    <t xml:space="preserve">At least one journey per week</t>
  </si>
  <si>
    <t xml:space="preserve">(32.8–46.3)</t>
  </si>
  <si>
    <t xml:space="preserve">31.5</t>
  </si>
  <si>
    <t xml:space="preserve">(26.3–37.3)</t>
  </si>
  <si>
    <t xml:space="preserve">(29.5–43.1)</t>
  </si>
  <si>
    <t xml:space="preserve">(27.3–41.2)</t>
  </si>
  <si>
    <t xml:space="preserve">31.9</t>
  </si>
  <si>
    <t xml:space="preserve">(26.1–38.2)</t>
  </si>
  <si>
    <t xml:space="preserve">(25.8–36.9)</t>
  </si>
  <si>
    <t xml:space="preserve">(46.2–61.7)</t>
  </si>
  <si>
    <t xml:space="preserve">(49.7–65.1)</t>
  </si>
  <si>
    <t xml:space="preserve">(50.8–65.2)</t>
  </si>
  <si>
    <t xml:space="preserve">(49.6–65.9)</t>
  </si>
  <si>
    <t xml:space="preserve">(50.7–65.4)</t>
  </si>
  <si>
    <t xml:space="preserve">(45.2–64.6)</t>
  </si>
  <si>
    <t xml:space="preserve">(38.3–53.8)</t>
  </si>
  <si>
    <t xml:space="preserve">(34.9–50.3)</t>
  </si>
  <si>
    <t xml:space="preserve">(34.8–49.2)</t>
  </si>
  <si>
    <t xml:space="preserve">(34.1–50.4)</t>
  </si>
  <si>
    <t xml:space="preserve">(34.6–49.3)</t>
  </si>
  <si>
    <t xml:space="preserve">(35.4–54.8)</t>
  </si>
  <si>
    <t xml:space="preserve">(50.5–63.7)</t>
  </si>
  <si>
    <t xml:space="preserve">(56.9–68.6)</t>
  </si>
  <si>
    <t xml:space="preserve">(54.3–67.3)</t>
  </si>
  <si>
    <t xml:space="preserve">(55.5–68.5)</t>
  </si>
  <si>
    <t xml:space="preserve">(57.2–69.3)</t>
  </si>
  <si>
    <t xml:space="preserve">(55.3–68.8)</t>
  </si>
  <si>
    <t xml:space="preserve">(36.3–49.5)</t>
  </si>
  <si>
    <t xml:space="preserve">(31.4–43.1)</t>
  </si>
  <si>
    <t xml:space="preserve">(32.7–45.7)</t>
  </si>
  <si>
    <t xml:space="preserve">(31.5–44.5)</t>
  </si>
  <si>
    <t xml:space="preserve">(30.7–42.8)</t>
  </si>
  <si>
    <t xml:space="preserve">(31.2–44.7)</t>
  </si>
  <si>
    <t xml:space="preserve">Measure 31363 - Walks to school every day by gender, percentage of Year 6 students, ACT, 2006 to 2021</t>
  </si>
  <si>
    <t xml:space="preserve">Not all journeys per week</t>
  </si>
  <si>
    <t xml:space="preserve">(79.5–88.3)</t>
  </si>
  <si>
    <t xml:space="preserve">89.0</t>
  </si>
  <si>
    <t xml:space="preserve">(84.8–92.1)</t>
  </si>
  <si>
    <t xml:space="preserve">(84.8–91.7)</t>
  </si>
  <si>
    <t xml:space="preserve">(86.3–93.5)</t>
  </si>
  <si>
    <t xml:space="preserve">94.7</t>
  </si>
  <si>
    <t xml:space="preserve">(92.7–96.2)</t>
  </si>
  <si>
    <t xml:space="preserve">(88.6–95.8)</t>
  </si>
  <si>
    <t xml:space="preserve">All journeys per week</t>
  </si>
  <si>
    <t xml:space="preserve">(11.7–20.5)</t>
  </si>
  <si>
    <t xml:space="preserve">(7.9–15.2)</t>
  </si>
  <si>
    <t xml:space="preserve">(6.5–13.7)</t>
  </si>
  <si>
    <t xml:space="preserve">(4.2–11.4)</t>
  </si>
  <si>
    <t xml:space="preserve">(80.6–90.0)</t>
  </si>
  <si>
    <t xml:space="preserve">(81.7–90.0)</t>
  </si>
  <si>
    <t xml:space="preserve">(86.0–90.7)</t>
  </si>
  <si>
    <t xml:space="preserve">(86.2–93.7)</t>
  </si>
  <si>
    <t xml:space="preserve">(92.8–96.6)</t>
  </si>
  <si>
    <t xml:space="preserve">(84.4–92.2)</t>
  </si>
  <si>
    <t xml:space="preserve">(10.0–19.4)</t>
  </si>
  <si>
    <t xml:space="preserve">(10.0–18.3)</t>
  </si>
  <si>
    <t xml:space="preserve">(9.3–14.0)</t>
  </si>
  <si>
    <t xml:space="preserve">(6.3–13.8)</t>
  </si>
  <si>
    <t xml:space="preserve">(7.8–15.6)</t>
  </si>
  <si>
    <t xml:space="preserve">(80.5–88.7)</t>
  </si>
  <si>
    <t xml:space="preserve">(83.8–90.7)</t>
  </si>
  <si>
    <t xml:space="preserve">(87.0–93.2)</t>
  </si>
  <si>
    <t xml:space="preserve">(93.2–96.1)</t>
  </si>
  <si>
    <t xml:space="preserve">(87.4–93.7)</t>
  </si>
  <si>
    <t xml:space="preserve">(11.3–19.5)</t>
  </si>
  <si>
    <t xml:space="preserve">(9.3–16.2)</t>
  </si>
  <si>
    <t xml:space="preserve">(6.8–13.0)</t>
  </si>
  <si>
    <t xml:space="preserve">(6.3–12.6)</t>
  </si>
  <si>
    <t xml:space="preserve">Measure 31364 - Rides bicycle to school, journeys per week by gender, percentage of Year 6 students, ACT, 2006 to 2021</t>
  </si>
  <si>
    <t xml:space="preserve">(55.3–68.9)</t>
  </si>
  <si>
    <t xml:space="preserve">68.7</t>
  </si>
  <si>
    <t xml:space="preserve">(61.8–74.8)</t>
  </si>
  <si>
    <t xml:space="preserve">(69.8–79.6)</t>
  </si>
  <si>
    <t xml:space="preserve">(66.9–81.1)</t>
  </si>
  <si>
    <t xml:space="preserve">(62.0–76.6)</t>
  </si>
  <si>
    <t xml:space="preserve">(65.3–76.9)</t>
  </si>
  <si>
    <t xml:space="preserve">37.6</t>
  </si>
  <si>
    <t xml:space="preserve">(31.1–44.7)</t>
  </si>
  <si>
    <t xml:space="preserve">31.3</t>
  </si>
  <si>
    <t xml:space="preserve">(25.2–38.2)</t>
  </si>
  <si>
    <t xml:space="preserve">(20.4–30.2)</t>
  </si>
  <si>
    <t xml:space="preserve">(18.9–33.1)</t>
  </si>
  <si>
    <t xml:space="preserve">(23.4–38.0)</t>
  </si>
  <si>
    <t xml:space="preserve">(23.1–34.7)</t>
  </si>
  <si>
    <t xml:space="preserve">(75.7–85.7)</t>
  </si>
  <si>
    <t xml:space="preserve">(81.7–88.8)</t>
  </si>
  <si>
    <t xml:space="preserve">(78.5–87.9)</t>
  </si>
  <si>
    <t xml:space="preserve">(77.3–86.3)</t>
  </si>
  <si>
    <t xml:space="preserve">(71.2–84.6)</t>
  </si>
  <si>
    <t xml:space="preserve">83.7</t>
  </si>
  <si>
    <t xml:space="preserve">(76.6–88.9)</t>
  </si>
  <si>
    <t xml:space="preserve">(14.3–24.3)</t>
  </si>
  <si>
    <t xml:space="preserve">(11.2–18.3)</t>
  </si>
  <si>
    <t xml:space="preserve">16.2</t>
  </si>
  <si>
    <t xml:space="preserve">(12.1–21.5)</t>
  </si>
  <si>
    <t xml:space="preserve">(13.7–22.7)</t>
  </si>
  <si>
    <t xml:space="preserve">(15.4–28.8)</t>
  </si>
  <si>
    <t xml:space="preserve">(11.1–23.4)</t>
  </si>
  <si>
    <t xml:space="preserve">(66.5–76.8)</t>
  </si>
  <si>
    <t xml:space="preserve">(72.8–81.3)</t>
  </si>
  <si>
    <t xml:space="preserve">(75.3–83.2)</t>
  </si>
  <si>
    <t xml:space="preserve">(72.9–82.8)</t>
  </si>
  <si>
    <t xml:space="preserve">(66.6–80.2)</t>
  </si>
  <si>
    <t xml:space="preserve">(71.7–82.2)</t>
  </si>
  <si>
    <t xml:space="preserve">(23.2–33.5)</t>
  </si>
  <si>
    <t xml:space="preserve">(18.7–27.2)</t>
  </si>
  <si>
    <t xml:space="preserve">(16.8–24.7)</t>
  </si>
  <si>
    <t xml:space="preserve">(17.2–27.1)</t>
  </si>
  <si>
    <t xml:space="preserve">(19.8–33.4)</t>
  </si>
  <si>
    <t xml:space="preserve">(17.8–28.3)</t>
  </si>
  <si>
    <t xml:space="preserve">Measure 31365 - Rides bicycle to school every day by gender, percentage of Year 6 students, ACT, 2006 to 2021</t>
  </si>
  <si>
    <t xml:space="preserve">85.9</t>
  </si>
  <si>
    <t xml:space="preserve">(80.7–89.9)</t>
  </si>
  <si>
    <t xml:space="preserve">(83.2–90.4)</t>
  </si>
  <si>
    <t xml:space="preserve">(88.2–93.7)</t>
  </si>
  <si>
    <t xml:space="preserve">93.2</t>
  </si>
  <si>
    <t xml:space="preserve">(89.8–95.5)</t>
  </si>
  <si>
    <t xml:space="preserve">(86.2–94.4)</t>
  </si>
  <si>
    <t xml:space="preserve">(86.3–94.9)</t>
  </si>
  <si>
    <t xml:space="preserve">(10.1–19.3)</t>
  </si>
  <si>
    <t xml:space="preserve">(9.6–16.8)</t>
  </si>
  <si>
    <t xml:space="preserve">(5.6–13.8)</t>
  </si>
  <si>
    <t xml:space="preserve">(5.1–13.7)</t>
  </si>
  <si>
    <t xml:space="preserve">(93.9–97.2)</t>
  </si>
  <si>
    <t xml:space="preserve">(94.5–98.1)</t>
  </si>
  <si>
    <t xml:space="preserve">95.8</t>
  </si>
  <si>
    <t xml:space="preserve">(93.8–97.1)</t>
  </si>
  <si>
    <t xml:space="preserve">(97.5–99.3)</t>
  </si>
  <si>
    <t xml:space="preserve">(92.7–98.5)</t>
  </si>
  <si>
    <t xml:space="preserve">(94.1–99.0)</t>
  </si>
  <si>
    <t xml:space="preserve">(2.8–6.1)</t>
  </si>
  <si>
    <t xml:space="preserve">(1.9–5.5)</t>
  </si>
  <si>
    <t xml:space="preserve">(1.5–7.3)</t>
  </si>
  <si>
    <t xml:space="preserve">(87.6–93.5)</t>
  </si>
  <si>
    <t xml:space="preserve">92.1</t>
  </si>
  <si>
    <t xml:space="preserve">(89.6–94.1)</t>
  </si>
  <si>
    <t xml:space="preserve">(91.7–95.1)</t>
  </si>
  <si>
    <t xml:space="preserve">93.7</t>
  </si>
  <si>
    <t xml:space="preserve">(89.7–96.2)</t>
  </si>
  <si>
    <t xml:space="preserve">94.4</t>
  </si>
  <si>
    <t xml:space="preserve">(90.5–96.8)</t>
  </si>
  <si>
    <t xml:space="preserve">(6.5–12.4)</t>
  </si>
  <si>
    <t xml:space="preserve">(4.9–8.3)</t>
  </si>
  <si>
    <t xml:space="preserve">(3.2–9.5)</t>
  </si>
  <si>
    <t xml:space="preserve">Measure 31370 - Meets national screentime guidelines on weekdays (less than 2 hours of recreational screentime per day) by gender, percentage of Year 6 students, ACT, 2006 to 2021</t>
  </si>
  <si>
    <t xml:space="preserve">Less than 2 hours screentime on weekdays</t>
  </si>
  <si>
    <t xml:space="preserve">42.1</t>
  </si>
  <si>
    <t xml:space="preserve">(37.1–47.2)</t>
  </si>
  <si>
    <t xml:space="preserve">(30.5–40.8)</t>
  </si>
  <si>
    <t xml:space="preserve">49.6</t>
  </si>
  <si>
    <t xml:space="preserve">(45.5–53.7)</t>
  </si>
  <si>
    <t xml:space="preserve">(45.5–57.9)</t>
  </si>
  <si>
    <t xml:space="preserve">(31.3–40.0)</t>
  </si>
  <si>
    <t xml:space="preserve">Exceeds 2 hours screentime on weekdays</t>
  </si>
  <si>
    <t xml:space="preserve">(52.8–62.9)</t>
  </si>
  <si>
    <t xml:space="preserve">(59.2–69.5)</t>
  </si>
  <si>
    <t xml:space="preserve">50.4</t>
  </si>
  <si>
    <t xml:space="preserve">(46.3–54.5)</t>
  </si>
  <si>
    <t xml:space="preserve">(42.1–54.5)</t>
  </si>
  <si>
    <t xml:space="preserve">(60.0–68.7)</t>
  </si>
  <si>
    <t xml:space="preserve">(40.7–51.9)</t>
  </si>
  <si>
    <t xml:space="preserve">49.9</t>
  </si>
  <si>
    <t xml:space="preserve">(44.2–55.7)</t>
  </si>
  <si>
    <t xml:space="preserve">54.6</t>
  </si>
  <si>
    <t xml:space="preserve">(49.6–59.5)</t>
  </si>
  <si>
    <t xml:space="preserve">(53.6–62.3)</t>
  </si>
  <si>
    <t xml:space="preserve">(28.8–43.8)</t>
  </si>
  <si>
    <t xml:space="preserve">53.7</t>
  </si>
  <si>
    <t xml:space="preserve">(48.1–59.3)</t>
  </si>
  <si>
    <t xml:space="preserve">50.1</t>
  </si>
  <si>
    <t xml:space="preserve">(44.3–55.8)</t>
  </si>
  <si>
    <t xml:space="preserve">(40.5–50.4)</t>
  </si>
  <si>
    <t xml:space="preserve">(37.7–46.4)</t>
  </si>
  <si>
    <t xml:space="preserve">(56.2–71.2)</t>
  </si>
  <si>
    <t xml:space="preserve">(40.3–48.1)</t>
  </si>
  <si>
    <t xml:space="preserve">(38.3–47.5)</t>
  </si>
  <si>
    <t xml:space="preserve">(48.3–56.0)</t>
  </si>
  <si>
    <t xml:space="preserve">(49.9–59.4)</t>
  </si>
  <si>
    <t xml:space="preserve">(30.2–41.7)</t>
  </si>
  <si>
    <t xml:space="preserve">(51.9–59.7)</t>
  </si>
  <si>
    <t xml:space="preserve">(52.5–61.7)</t>
  </si>
  <si>
    <t xml:space="preserve">(44.0–51.7)</t>
  </si>
  <si>
    <t xml:space="preserve">(40.6–50.1)</t>
  </si>
  <si>
    <t xml:space="preserve">(58.3–69.8)</t>
  </si>
  <si>
    <t xml:space="preserve">Measure 31371 - Meets national screentime guidelines on weekends (less than 2 hours of recreational screentime per day) by gender, percentage of Year 6 students, ACT, 2006 to 2021</t>
  </si>
  <si>
    <t xml:space="preserve">Less than 2 hours screentime on weekends</t>
  </si>
  <si>
    <t xml:space="preserve">(21.9–32.4)</t>
  </si>
  <si>
    <t xml:space="preserve">(18.1–25.7)</t>
  </si>
  <si>
    <t xml:space="preserve">(20.2–27.0)</t>
  </si>
  <si>
    <t xml:space="preserve">(16.8–24.6)</t>
  </si>
  <si>
    <t xml:space="preserve">(8.2–18.4)</t>
  </si>
  <si>
    <t xml:space="preserve">Exceeds 2 hours screentime on weekends</t>
  </si>
  <si>
    <t xml:space="preserve">(67.6–78.1)</t>
  </si>
  <si>
    <t xml:space="preserve">(74.3–81.9)</t>
  </si>
  <si>
    <t xml:space="preserve">(73.0–79.8)</t>
  </si>
  <si>
    <t xml:space="preserve">(75.4–83.2)</t>
  </si>
  <si>
    <t xml:space="preserve">(81.6–91.8)</t>
  </si>
  <si>
    <t xml:space="preserve">34.9</t>
  </si>
  <si>
    <t xml:space="preserve">(30.0–40.1)</t>
  </si>
  <si>
    <t xml:space="preserve">(28.6–39.4)</t>
  </si>
  <si>
    <t xml:space="preserve">(29.0–36.4)</t>
  </si>
  <si>
    <t xml:space="preserve">(29.0–36.5)</t>
  </si>
  <si>
    <t xml:space="preserve">(11.2–18.0)</t>
  </si>
  <si>
    <t xml:space="preserve">(59.9–70.0)</t>
  </si>
  <si>
    <t xml:space="preserve">(60.6–71.4)</t>
  </si>
  <si>
    <t xml:space="preserve">(63.6–71.0)</t>
  </si>
  <si>
    <t xml:space="preserve">(63.5–71.0)</t>
  </si>
  <si>
    <t xml:space="preserve">(82.0–88.8)</t>
  </si>
  <si>
    <t xml:space="preserve">(27.1–35.0)</t>
  </si>
  <si>
    <t xml:space="preserve">(24.5–31.5)</t>
  </si>
  <si>
    <t xml:space="preserve">(25.7–30.7)</t>
  </si>
  <si>
    <t xml:space="preserve">26.2</t>
  </si>
  <si>
    <t xml:space="preserve">(23.1–29.5)</t>
  </si>
  <si>
    <t xml:space="preserve">(9.9–17.7)</t>
  </si>
  <si>
    <t xml:space="preserve">69.1</t>
  </si>
  <si>
    <t xml:space="preserve">(65.0–72.9)</t>
  </si>
  <si>
    <t xml:space="preserve">(68.5–75.5)</t>
  </si>
  <si>
    <t xml:space="preserve">(69.3–74.3)</t>
  </si>
  <si>
    <t xml:space="preserve">(70.5–76.9)</t>
  </si>
  <si>
    <t xml:space="preserve">(82.3–90.1)</t>
  </si>
  <si>
    <t xml:space="preserve">Measure 31400 - 'I do a lot of physical activity'—attitudes towards physical activity by gender, percentage of Year 6 students, ACT, 2006 to 2021</t>
  </si>
  <si>
    <t xml:space="preserve">Agree/strongly agree</t>
  </si>
  <si>
    <t xml:space="preserve">(75.3–82.5)</t>
  </si>
  <si>
    <t xml:space="preserve">(80.1–84.9)</t>
  </si>
  <si>
    <t xml:space="preserve">(75.9–84.4)</t>
  </si>
  <si>
    <t xml:space="preserve">(72.4–78.2)</t>
  </si>
  <si>
    <t xml:space="preserve">(66.4–74.9)</t>
  </si>
  <si>
    <t xml:space="preserve">(60.7–75.9)</t>
  </si>
  <si>
    <t xml:space="preserve">Neutral/Don't know</t>
  </si>
  <si>
    <t xml:space="preserve">(10.1–16.1)</t>
  </si>
  <si>
    <t xml:space="preserve">(10.0–13.8)</t>
  </si>
  <si>
    <t xml:space="preserve">(8.9–15.5)</t>
  </si>
  <si>
    <t xml:space="preserve">(16.6–22.1)</t>
  </si>
  <si>
    <t xml:space="preserve">(16.3–23.5)</t>
  </si>
  <si>
    <t xml:space="preserve">(16.8–28.7)</t>
  </si>
  <si>
    <t xml:space="preserve">Disagree/Strongly disagree</t>
  </si>
  <si>
    <t xml:space="preserve">(5.7–11.3)</t>
  </si>
  <si>
    <t xml:space="preserve">(4.1–7.7)</t>
  </si>
  <si>
    <t xml:space="preserve">(5.6–10.6)</t>
  </si>
  <si>
    <t xml:space="preserve">(3.9–7.4)</t>
  </si>
  <si>
    <t xml:space="preserve">(7.2–12.5)</t>
  </si>
  <si>
    <t xml:space="preserve">(5.8–13.7)</t>
  </si>
  <si>
    <t xml:space="preserve">(69.7–78.6)</t>
  </si>
  <si>
    <t xml:space="preserve">(74.9–82.2)</t>
  </si>
  <si>
    <t xml:space="preserve">(75.1–82.0)</t>
  </si>
  <si>
    <t xml:space="preserve">(68.2–76.4)</t>
  </si>
  <si>
    <t xml:space="preserve">(66.1–72.6)</t>
  </si>
  <si>
    <t xml:space="preserve">(56.2–63.6)</t>
  </si>
  <si>
    <t xml:space="preserve">(12.1–19.0)</t>
  </si>
  <si>
    <t xml:space="preserve">(12.6–18.5)</t>
  </si>
  <si>
    <t xml:space="preserve">(12.0–16.8)</t>
  </si>
  <si>
    <t xml:space="preserve">(16.2–24.5)</t>
  </si>
  <si>
    <t xml:space="preserve">(20.0–26.6)</t>
  </si>
  <si>
    <t xml:space="preserve">(25.0–36.1)</t>
  </si>
  <si>
    <t xml:space="preserve">(4.6–7.5)</t>
  </si>
  <si>
    <t xml:space="preserve">(5.3–9.2)</t>
  </si>
  <si>
    <t xml:space="preserve">(5.4–10.3)</t>
  </si>
  <si>
    <t xml:space="preserve">(5.7–9.8)</t>
  </si>
  <si>
    <t xml:space="preserve">(6.4–14.7)</t>
  </si>
  <si>
    <t xml:space="preserve">(74.2–79.2)</t>
  </si>
  <si>
    <t xml:space="preserve">(78.4–82.8)</t>
  </si>
  <si>
    <t xml:space="preserve">(76.2–82.6)</t>
  </si>
  <si>
    <t xml:space="preserve">(71.4–76.5)</t>
  </si>
  <si>
    <t xml:space="preserve">(66.9–73.2)</t>
  </si>
  <si>
    <t xml:space="preserve">(58.9–69.8)</t>
  </si>
  <si>
    <t xml:space="preserve">(12.1–16.1)</t>
  </si>
  <si>
    <t xml:space="preserve">(11.9–15.4)</t>
  </si>
  <si>
    <t xml:space="preserve">(11.1–15.3)</t>
  </si>
  <si>
    <t xml:space="preserve">(17.3–22.2)</t>
  </si>
  <si>
    <t xml:space="preserve">(18.6–24.2)</t>
  </si>
  <si>
    <t xml:space="preserve">(21.2–31.6)</t>
  </si>
  <si>
    <t xml:space="preserve">(4.6–7.2)</t>
  </si>
  <si>
    <t xml:space="preserve">(5.9–9.2)</t>
  </si>
  <si>
    <t xml:space="preserve">(5.0–8.1)</t>
  </si>
  <si>
    <t xml:space="preserve">(6.9–10.6)</t>
  </si>
  <si>
    <t xml:space="preserve">(6.8–12.8)</t>
  </si>
  <si>
    <t xml:space="preserve">Measure 31401 - 'I look funny when I am physically active'—attitudes towards physical activity by gender, percentage of Year 6 students, ACT, 2006 to 2021</t>
  </si>
  <si>
    <t xml:space="preserve">(15.4–23.3)</t>
  </si>
  <si>
    <t xml:space="preserve">(15.5–21.8)</t>
  </si>
  <si>
    <t xml:space="preserve">(17.3–25.6)</t>
  </si>
  <si>
    <t xml:space="preserve">(11.6–17.2)</t>
  </si>
  <si>
    <t xml:space="preserve">(11.9–19.7)</t>
  </si>
  <si>
    <t xml:space="preserve">(14.4–23.2)</t>
  </si>
  <si>
    <t xml:space="preserve">(23.6–31.2)</t>
  </si>
  <si>
    <t xml:space="preserve">(27.1–34.2)</t>
  </si>
  <si>
    <t xml:space="preserve">(25.8–32.4)</t>
  </si>
  <si>
    <t xml:space="preserve">(34.6–41.2)</t>
  </si>
  <si>
    <t xml:space="preserve">(37.0–44.3)</t>
  </si>
  <si>
    <t xml:space="preserve">(49.1–58.3)</t>
  </si>
  <si>
    <t xml:space="preserve">(47.5–54.4)</t>
  </si>
  <si>
    <t xml:space="preserve">(45.5–54.2)</t>
  </si>
  <si>
    <t xml:space="preserve">(43.4–52.6)</t>
  </si>
  <si>
    <t xml:space="preserve">(42.6–50.9)</t>
  </si>
  <si>
    <t xml:space="preserve">(36.4–45.8)</t>
  </si>
  <si>
    <t xml:space="preserve">(18.4–28.1)</t>
  </si>
  <si>
    <t xml:space="preserve">(20.2–26.9)</t>
  </si>
  <si>
    <t xml:space="preserve">(15.9–23.1)</t>
  </si>
  <si>
    <t xml:space="preserve">(14.6–23.2)</t>
  </si>
  <si>
    <t xml:space="preserve">(19.4–25.7)</t>
  </si>
  <si>
    <t xml:space="preserve">(24.0–33.0)</t>
  </si>
  <si>
    <t xml:space="preserve">(29.1–37.4)</t>
  </si>
  <si>
    <t xml:space="preserve">(28.6–38.5)</t>
  </si>
  <si>
    <t xml:space="preserve">(35.5–44.2)</t>
  </si>
  <si>
    <t xml:space="preserve">(30.1–37.9)</t>
  </si>
  <si>
    <t xml:space="preserve">(36.5–51.6)</t>
  </si>
  <si>
    <t xml:space="preserve">(42.8–54.8)</t>
  </si>
  <si>
    <t xml:space="preserve">(38.6–48.5)</t>
  </si>
  <si>
    <t xml:space="preserve">47.3</t>
  </si>
  <si>
    <t xml:space="preserve">(42.0–52.7)</t>
  </si>
  <si>
    <t xml:space="preserve">(36.8–46.8)</t>
  </si>
  <si>
    <t xml:space="preserve">(39.2–48.3)</t>
  </si>
  <si>
    <t xml:space="preserve">(24.3–38.9)</t>
  </si>
  <si>
    <t xml:space="preserve">(17.8–24.7)</t>
  </si>
  <si>
    <t xml:space="preserve">(18.5–23.6)</t>
  </si>
  <si>
    <t xml:space="preserve">(17.2–23.6)</t>
  </si>
  <si>
    <t xml:space="preserve">(13.8–19.1)</t>
  </si>
  <si>
    <t xml:space="preserve">(16.1–21.6)</t>
  </si>
  <si>
    <t xml:space="preserve">(18.4–25.0)</t>
  </si>
  <si>
    <t xml:space="preserve">(24.7–31.1)</t>
  </si>
  <si>
    <t xml:space="preserve">(29.2–34.7)</t>
  </si>
  <si>
    <t xml:space="preserve">(28.2–34.5)</t>
  </si>
  <si>
    <t xml:space="preserve">(35.9–41.6)</t>
  </si>
  <si>
    <t xml:space="preserve">(32.7–39.4)</t>
  </si>
  <si>
    <t xml:space="preserve">(37.7–46.8)</t>
  </si>
  <si>
    <t xml:space="preserve">(47.1–55.2)</t>
  </si>
  <si>
    <t xml:space="preserve">(43.6–50.7)</t>
  </si>
  <si>
    <t xml:space="preserve">(44.4–52.7)</t>
  </si>
  <si>
    <t xml:space="preserve">(41.5–48.5)</t>
  </si>
  <si>
    <t xml:space="preserve">(41.8–48.9)</t>
  </si>
  <si>
    <t xml:space="preserve">(31.1–41.8)</t>
  </si>
  <si>
    <t xml:space="preserve">Measure 31402 - 'I don't have enough time for physical activity'—attitudes towards physical activity by gender, percentage of Year 6 students, ACT, 2006 to 2021</t>
  </si>
  <si>
    <t xml:space="preserve">(7.0–12.3)</t>
  </si>
  <si>
    <t xml:space="preserve">(5.4–9.7)</t>
  </si>
  <si>
    <t xml:space="preserve">(5.4–10.5)</t>
  </si>
  <si>
    <t xml:space="preserve">(7.4–11.1)</t>
  </si>
  <si>
    <t xml:space="preserve">(6.6–11.0)</t>
  </si>
  <si>
    <t xml:space="preserve">(7.7–11.9)</t>
  </si>
  <si>
    <t xml:space="preserve">(8.4–15.5)</t>
  </si>
  <si>
    <t xml:space="preserve">(7.7–12.3)</t>
  </si>
  <si>
    <t xml:space="preserve">(7.3–12.2)</t>
  </si>
  <si>
    <t xml:space="preserve">(13.1–19.3)</t>
  </si>
  <si>
    <t xml:space="preserve">(13.1–20.1)</t>
  </si>
  <si>
    <t xml:space="preserve">(17.2–27.4)</t>
  </si>
  <si>
    <t xml:space="preserve">(74.8–83.1)</t>
  </si>
  <si>
    <t xml:space="preserve">(79.6–85.9)</t>
  </si>
  <si>
    <t xml:space="preserve">82.9</t>
  </si>
  <si>
    <t xml:space="preserve">(79.0–86.3)</t>
  </si>
  <si>
    <t xml:space="preserve">(70.9–78.6)</t>
  </si>
  <si>
    <t xml:space="preserve">(71.7–78.4)</t>
  </si>
  <si>
    <t xml:space="preserve">(6.2–11.4)</t>
  </si>
  <si>
    <t xml:space="preserve">(3.9–7.9)</t>
  </si>
  <si>
    <t xml:space="preserve">(5.7–10.0)</t>
  </si>
  <si>
    <t xml:space="preserve">(6.8–11.1)</t>
  </si>
  <si>
    <t xml:space="preserve">(7.1–13.4)</t>
  </si>
  <si>
    <t xml:space="preserve">(6.1–10.7)</t>
  </si>
  <si>
    <t xml:space="preserve">(9.4–15.4)</t>
  </si>
  <si>
    <t xml:space="preserve">(7.9–12.1)</t>
  </si>
  <si>
    <t xml:space="preserve">(15.3–21.5)</t>
  </si>
  <si>
    <t xml:space="preserve">(16.1–21.4)</t>
  </si>
  <si>
    <t xml:space="preserve">(19.8–27.8)</t>
  </si>
  <si>
    <t xml:space="preserve">(80.7–85.8)</t>
  </si>
  <si>
    <t xml:space="preserve">(77.4–85.1)</t>
  </si>
  <si>
    <t xml:space="preserve">(81.1–87.6)</t>
  </si>
  <si>
    <t xml:space="preserve">(70.4–77.6)</t>
  </si>
  <si>
    <t xml:space="preserve">(68.8–76.3)</t>
  </si>
  <si>
    <t xml:space="preserve">(62.6–70.4)</t>
  </si>
  <si>
    <t xml:space="preserve">(7.4–10.9)</t>
  </si>
  <si>
    <t xml:space="preserve">(5.4–8.6)</t>
  </si>
  <si>
    <t xml:space="preserve">(7.0–9.9)</t>
  </si>
  <si>
    <t xml:space="preserve">(7.1–10.4)</t>
  </si>
  <si>
    <t xml:space="preserve">(8.2–11.4)</t>
  </si>
  <si>
    <t xml:space="preserve">(8.0–11.9)</t>
  </si>
  <si>
    <t xml:space="preserve">(9.3–12.8)</t>
  </si>
  <si>
    <t xml:space="preserve">(8.2–11.3)</t>
  </si>
  <si>
    <t xml:space="preserve">(14.8–19.6)</t>
  </si>
  <si>
    <t xml:space="preserve">17.4</t>
  </si>
  <si>
    <t xml:space="preserve">(14.9–20.1)</t>
  </si>
  <si>
    <t xml:space="preserve">(20.0–25.7)</t>
  </si>
  <si>
    <t xml:space="preserve">(78.7–83.5)</t>
  </si>
  <si>
    <t xml:space="preserve">(79.6–84.7)</t>
  </si>
  <si>
    <t xml:space="preserve">(81.3–86.0)</t>
  </si>
  <si>
    <t xml:space="preserve">(71.7–77.3)</t>
  </si>
  <si>
    <t xml:space="preserve">(70.9–76.9)</t>
  </si>
  <si>
    <t xml:space="preserve">(63.7–71.2)</t>
  </si>
  <si>
    <t xml:space="preserve">Measure 31403 - 'I prefer to watch TV or play electronic games'—attitudes towards physical activity by gender, percentage of Year 6 students, ACT, 2006 to 2021</t>
  </si>
  <si>
    <t xml:space="preserve">(23.1–32.3)</t>
  </si>
  <si>
    <t xml:space="preserve">(21.9–28.9)</t>
  </si>
  <si>
    <t xml:space="preserve">(24.9–34.0)</t>
  </si>
  <si>
    <t xml:space="preserve">(20.5–27.8)</t>
  </si>
  <si>
    <t xml:space="preserve">(23.5–31.6)</t>
  </si>
  <si>
    <t xml:space="preserve">(26.9–40.6)</t>
  </si>
  <si>
    <t xml:space="preserve">(22.1–28.2)</t>
  </si>
  <si>
    <t xml:space="preserve">30.0</t>
  </si>
  <si>
    <t xml:space="preserve">(25.9–34.4)</t>
  </si>
  <si>
    <t xml:space="preserve">(23.8–32.8)</t>
  </si>
  <si>
    <t xml:space="preserve">(32.5–39.2)</t>
  </si>
  <si>
    <t xml:space="preserve">(31.4–39.3)</t>
  </si>
  <si>
    <t xml:space="preserve">39.5</t>
  </si>
  <si>
    <t xml:space="preserve">(34.9–44.3)</t>
  </si>
  <si>
    <t xml:space="preserve">47.5</t>
  </si>
  <si>
    <t xml:space="preserve">(42.9–52.2)</t>
  </si>
  <si>
    <t xml:space="preserve">(40.1–49.5)</t>
  </si>
  <si>
    <t xml:space="preserve">(37.5–48.0)</t>
  </si>
  <si>
    <t xml:space="preserve">(35.7–44.8)</t>
  </si>
  <si>
    <t xml:space="preserve">(32.6–42.5)</t>
  </si>
  <si>
    <t xml:space="preserve">(22.1–32.8)</t>
  </si>
  <si>
    <t xml:space="preserve">(12.2–19.7)</t>
  </si>
  <si>
    <t xml:space="preserve">(11.3–17.9)</t>
  </si>
  <si>
    <t xml:space="preserve">(11.6–18.2)</t>
  </si>
  <si>
    <t xml:space="preserve">(9.2–15.0)</t>
  </si>
  <si>
    <t xml:space="preserve">(13.2–18.5)</t>
  </si>
  <si>
    <t xml:space="preserve">(19.5–24.9)</t>
  </si>
  <si>
    <t xml:space="preserve">(21.4–27.5)</t>
  </si>
  <si>
    <t xml:space="preserve">(26.4–35.3)</t>
  </si>
  <si>
    <t xml:space="preserve">(27.4–33.6)</t>
  </si>
  <si>
    <t xml:space="preserve">(35.4–47.8)</t>
  </si>
  <si>
    <t xml:space="preserve">(58.3–66.3)</t>
  </si>
  <si>
    <t xml:space="preserve">(57.3–65.4)</t>
  </si>
  <si>
    <t xml:space="preserve">(52.8–62.1)</t>
  </si>
  <si>
    <t xml:space="preserve">(49.8–58.0)</t>
  </si>
  <si>
    <t xml:space="preserve">(27.9–47.5)</t>
  </si>
  <si>
    <t xml:space="preserve">(18.0–25.3)</t>
  </si>
  <si>
    <t xml:space="preserve">(17.2–22.3)</t>
  </si>
  <si>
    <t xml:space="preserve">(18.7–24.8)</t>
  </si>
  <si>
    <t xml:space="preserve">(15.6–21.0)</t>
  </si>
  <si>
    <t xml:space="preserve">(19.0–25.0)</t>
  </si>
  <si>
    <t xml:space="preserve">(23.1–32.6)</t>
  </si>
  <si>
    <t xml:space="preserve">(21.6–25.5)</t>
  </si>
  <si>
    <t xml:space="preserve">(24.7–29.6)</t>
  </si>
  <si>
    <t xml:space="preserve">(23.1–29.1)</t>
  </si>
  <si>
    <t xml:space="preserve">(30.8–36.1)</t>
  </si>
  <si>
    <t xml:space="preserve">(29.9–36.2)</t>
  </si>
  <si>
    <t xml:space="preserve">(37.3–43.7)</t>
  </si>
  <si>
    <t xml:space="preserve">(51.6–58.5)</t>
  </si>
  <si>
    <t xml:space="preserve">53.3</t>
  </si>
  <si>
    <t xml:space="preserve">(50.1–56.5)</t>
  </si>
  <si>
    <t xml:space="preserve">(48.1–56.6)</t>
  </si>
  <si>
    <t xml:space="preserve">(45.1–51.9)</t>
  </si>
  <si>
    <t xml:space="preserve">45.2</t>
  </si>
  <si>
    <t xml:space="preserve">(41.3–49.1)</t>
  </si>
  <si>
    <t xml:space="preserve">(26.6–37.8)</t>
  </si>
  <si>
    <t xml:space="preserve">Measure 31404 - 'I don't have anyone to be physically active with'—attitudes towards physical activity by gender, percentage of Year 6 students, ACT, 2006 to 2021</t>
  </si>
  <si>
    <t xml:space="preserve">(14.8–23.7)</t>
  </si>
  <si>
    <t xml:space="preserve">(15.1–23.0)</t>
  </si>
  <si>
    <t xml:space="preserve">(19.5–26.2)</t>
  </si>
  <si>
    <t xml:space="preserve">(18.3–24.5)</t>
  </si>
  <si>
    <t xml:space="preserve">(15.2–21.5)</t>
  </si>
  <si>
    <t xml:space="preserve">(19.9–29.1)</t>
  </si>
  <si>
    <t xml:space="preserve">(13.2–18.6)</t>
  </si>
  <si>
    <t xml:space="preserve">(10.9–17.3)</t>
  </si>
  <si>
    <t xml:space="preserve">(15.5–22.0)</t>
  </si>
  <si>
    <t xml:space="preserve">(18.2–24.2)</t>
  </si>
  <si>
    <t xml:space="preserve">(18.0–26.7)</t>
  </si>
  <si>
    <t xml:space="preserve">(62.4–71.3)</t>
  </si>
  <si>
    <t xml:space="preserve">(60.6–70.2)</t>
  </si>
  <si>
    <t xml:space="preserve">(59.5–67.3)</t>
  </si>
  <si>
    <t xml:space="preserve">(56.0–64.3)</t>
  </si>
  <si>
    <t xml:space="preserve">(56.5–64.9)</t>
  </si>
  <si>
    <t xml:space="preserve">(46.2–61.2)</t>
  </si>
  <si>
    <t xml:space="preserve">(15.1–21.4)</t>
  </si>
  <si>
    <t xml:space="preserve">(13.5–19.8)</t>
  </si>
  <si>
    <t xml:space="preserve">(15.0–20.0)</t>
  </si>
  <si>
    <t xml:space="preserve">(15.8–22.2)</t>
  </si>
  <si>
    <t xml:space="preserve">(13.8–20.0)</t>
  </si>
  <si>
    <t xml:space="preserve">(16.5–25.4)</t>
  </si>
  <si>
    <t xml:space="preserve">(10.7–15.8)</t>
  </si>
  <si>
    <t xml:space="preserve">(10.9–16.1)</t>
  </si>
  <si>
    <t xml:space="preserve">(9.8–14.2)</t>
  </si>
  <si>
    <t xml:space="preserve">(18.9–25.6)</t>
  </si>
  <si>
    <t xml:space="preserve">(16.2–22.3)</t>
  </si>
  <si>
    <t xml:space="preserve">(18.1–28.3)</t>
  </si>
  <si>
    <t xml:space="preserve">(64.6–73.0)</t>
  </si>
  <si>
    <t xml:space="preserve">(66.1–74.1)</t>
  </si>
  <si>
    <t xml:space="preserve">(67.2–74.1)</t>
  </si>
  <si>
    <t xml:space="preserve">59.1</t>
  </si>
  <si>
    <t xml:space="preserve">(54.5–63.6)</t>
  </si>
  <si>
    <t xml:space="preserve">(59.7–68.7)</t>
  </si>
  <si>
    <t xml:space="preserve">(49.7–63.3)</t>
  </si>
  <si>
    <t xml:space="preserve">(15.8–21.5)</t>
  </si>
  <si>
    <t xml:space="preserve">(15.2–20.2)</t>
  </si>
  <si>
    <t xml:space="preserve">(17.9–22.2)</t>
  </si>
  <si>
    <t xml:space="preserve">(18.0–22.3)</t>
  </si>
  <si>
    <t xml:space="preserve">(15.2–20.0)</t>
  </si>
  <si>
    <t xml:space="preserve">(19.1–26.2)</t>
  </si>
  <si>
    <t xml:space="preserve">(11.6–15.8)</t>
  </si>
  <si>
    <t xml:space="preserve">(12.5–16.7)</t>
  </si>
  <si>
    <t xml:space="preserve">(10.9–14.9)</t>
  </si>
  <si>
    <t xml:space="preserve">(17.7–23.1)</t>
  </si>
  <si>
    <t xml:space="preserve">(18.1–22.3)</t>
  </si>
  <si>
    <t xml:space="preserve">(18.7–26.6)</t>
  </si>
  <si>
    <t xml:space="preserve">(64.8–71.0)</t>
  </si>
  <si>
    <t xml:space="preserve">(64.3–71.4)</t>
  </si>
  <si>
    <t xml:space="preserve">(64.5–69.9)</t>
  </si>
  <si>
    <t xml:space="preserve">(56.4–62.9)</t>
  </si>
  <si>
    <t xml:space="preserve">(58.9–65.9)</t>
  </si>
  <si>
    <t xml:space="preserve">(48.9–61.2)</t>
  </si>
  <si>
    <t xml:space="preserve">Measure 31405 - 'I don't like physical activity'—attitudes towards physical activity by gender, percentage of Year 6 students, ACT, 2006 to 2021</t>
  </si>
  <si>
    <t xml:space="preserve">(5.5–10.7)</t>
  </si>
  <si>
    <t xml:space="preserve">(3.3–7.0)</t>
  </si>
  <si>
    <t xml:space="preserve">(5.0–8.4)</t>
  </si>
  <si>
    <t xml:space="preserve">(3.7–7.3)</t>
  </si>
  <si>
    <t xml:space="preserve">(7.6–12.4)</t>
  </si>
  <si>
    <t xml:space="preserve">(4.7–12.9)</t>
  </si>
  <si>
    <t xml:space="preserve">(5.6–10.7)</t>
  </si>
  <si>
    <t xml:space="preserve">(6.5–11.3)</t>
  </si>
  <si>
    <t xml:space="preserve">(6.0–10.8)</t>
  </si>
  <si>
    <t xml:space="preserve">(6.0–10.1)</t>
  </si>
  <si>
    <t xml:space="preserve">(9.4–15.3)</t>
  </si>
  <si>
    <t xml:space="preserve">(10.9–18.2)</t>
  </si>
  <si>
    <t xml:space="preserve">(80.0–88.1)</t>
  </si>
  <si>
    <t xml:space="preserve">(83.8–89.0)</t>
  </si>
  <si>
    <t xml:space="preserve">(82.6–87.8)</t>
  </si>
  <si>
    <t xml:space="preserve">(83.7–89.6)</t>
  </si>
  <si>
    <t xml:space="preserve">(74.1–81.9)</t>
  </si>
  <si>
    <t xml:space="preserve">(70.1–84.2)</t>
  </si>
  <si>
    <t xml:space="preserve">(4.3–9.8)</t>
  </si>
  <si>
    <t xml:space="preserve">(3.6–7.1)</t>
  </si>
  <si>
    <t xml:space="preserve">(4.6–9.1)</t>
  </si>
  <si>
    <t xml:space="preserve">(4.4–7.4)</t>
  </si>
  <si>
    <t xml:space="preserve">(5.6–9.6)</t>
  </si>
  <si>
    <t xml:space="preserve">(7.1–16.1)</t>
  </si>
  <si>
    <t xml:space="preserve">(4.9–9.5)</t>
  </si>
  <si>
    <t xml:space="preserve">(8.3–14.0)</t>
  </si>
  <si>
    <t xml:space="preserve">(4.5–8.1)</t>
  </si>
  <si>
    <t xml:space="preserve">(8.8–13.9)</t>
  </si>
  <si>
    <t xml:space="preserve">(12.3–17.5)</t>
  </si>
  <si>
    <t xml:space="preserve">(15.9–23.7)</t>
  </si>
  <si>
    <t xml:space="preserve">(83.0–89.6)</t>
  </si>
  <si>
    <t xml:space="preserve">(80.6–87.1)</t>
  </si>
  <si>
    <t xml:space="preserve">(84.0–90.2)</t>
  </si>
  <si>
    <t xml:space="preserve">(80.0–86.0)</t>
  </si>
  <si>
    <t xml:space="preserve">(74.8–80.7)</t>
  </si>
  <si>
    <t xml:space="preserve">(63.0–75.7)</t>
  </si>
  <si>
    <t xml:space="preserve">(5.3–9.7)</t>
  </si>
  <si>
    <t xml:space="preserve">(4.0–6.1)</t>
  </si>
  <si>
    <t xml:space="preserve">(5.2–8.0)</t>
  </si>
  <si>
    <t xml:space="preserve">(4.3–6.9)</t>
  </si>
  <si>
    <t xml:space="preserve">(6.5–13.1)</t>
  </si>
  <si>
    <t xml:space="preserve">(5.6–9.4)</t>
  </si>
  <si>
    <t xml:space="preserve">(7.9–12.0)</t>
  </si>
  <si>
    <t xml:space="preserve">(5.6–8.8)</t>
  </si>
  <si>
    <t xml:space="preserve">(8.1–10.9)</t>
  </si>
  <si>
    <t xml:space="preserve">(11.5–15.3)</t>
  </si>
  <si>
    <t xml:space="preserve">(14.2–19.6)</t>
  </si>
  <si>
    <t xml:space="preserve">(82.1–88.4)</t>
  </si>
  <si>
    <t xml:space="preserve">(83.0–87.4)</t>
  </si>
  <si>
    <t xml:space="preserve">(84.3–88.4)</t>
  </si>
  <si>
    <t xml:space="preserve">(83.1–87.0)</t>
  </si>
  <si>
    <t xml:space="preserve">(75.4–80.6)</t>
  </si>
  <si>
    <t xml:space="preserve">(68.2–79.0)</t>
  </si>
  <si>
    <t xml:space="preserve">Measure 31406 - 'Other kids make fun of me when I am physically active'—attitudes towards physical activity by gender, percentage of Year 6 students, ACT, 2006 to 2021</t>
  </si>
  <si>
    <t xml:space="preserve">(5.6–11.4)</t>
  </si>
  <si>
    <t xml:space="preserve">(6.4–11.1)</t>
  </si>
  <si>
    <t xml:space="preserve">(4.9–8.2)</t>
  </si>
  <si>
    <t xml:space="preserve">(5.6–8.4)</t>
  </si>
  <si>
    <t xml:space="preserve">(3.9–7.7)</t>
  </si>
  <si>
    <t xml:space="preserve">(4.7–9.1)</t>
  </si>
  <si>
    <t xml:space="preserve">(10.6–17.8)</t>
  </si>
  <si>
    <t xml:space="preserve">(9.6–14.1)</t>
  </si>
  <si>
    <t xml:space="preserve">(8.4–14.0)</t>
  </si>
  <si>
    <t xml:space="preserve">(11.1–16.6)</t>
  </si>
  <si>
    <t xml:space="preserve">(11.6–17.0)</t>
  </si>
  <si>
    <t xml:space="preserve">(13.5–17.6)</t>
  </si>
  <si>
    <t xml:space="preserve">(73.2–82.5)</t>
  </si>
  <si>
    <t xml:space="preserve">(76.1–83.1)</t>
  </si>
  <si>
    <t xml:space="preserve">(79.0–85.9)</t>
  </si>
  <si>
    <t xml:space="preserve">(76.2–82.4)</t>
  </si>
  <si>
    <t xml:space="preserve">(76.6–83.7)</t>
  </si>
  <si>
    <t xml:space="preserve">(74.9–80.7)</t>
  </si>
  <si>
    <t xml:space="preserve">(3.6–9.0)</t>
  </si>
  <si>
    <t xml:space="preserve">(4.6–8.3)</t>
  </si>
  <si>
    <t xml:space="preserve">(3.7–7.7)</t>
  </si>
  <si>
    <t xml:space="preserve">(5.6–10.8)</t>
  </si>
  <si>
    <t xml:space="preserve">(4.6–10.9)</t>
  </si>
  <si>
    <t xml:space="preserve">(10.2–15.6)</t>
  </si>
  <si>
    <t xml:space="preserve">(11.5–17.7)</t>
  </si>
  <si>
    <t xml:space="preserve">(9.0–15.6)</t>
  </si>
  <si>
    <t xml:space="preserve">(12.2–17.6)</t>
  </si>
  <si>
    <t xml:space="preserve">(10.3–17.2)</t>
  </si>
  <si>
    <t xml:space="preserve">(18.5–26.4)</t>
  </si>
  <si>
    <t xml:space="preserve">(77.6–85.1)</t>
  </si>
  <si>
    <t xml:space="preserve">79.4</t>
  </si>
  <si>
    <t xml:space="preserve">(75.3–83.0)</t>
  </si>
  <si>
    <t xml:space="preserve">82.7</t>
  </si>
  <si>
    <t xml:space="preserve">(78.2–86.5)</t>
  </si>
  <si>
    <t xml:space="preserve">(74.7–82.3)</t>
  </si>
  <si>
    <t xml:space="preserve">(65.6–75.2)</t>
  </si>
  <si>
    <t xml:space="preserve">(6.0–9.0)</t>
  </si>
  <si>
    <t xml:space="preserve">(4.8–7.1)</t>
  </si>
  <si>
    <t xml:space="preserve">(5.1–7.8)</t>
  </si>
  <si>
    <t xml:space="preserve">(5.2–8.3)</t>
  </si>
  <si>
    <t xml:space="preserve">(5.5–8.5)</t>
  </si>
  <si>
    <t xml:space="preserve">(11.0–15.8)</t>
  </si>
  <si>
    <t xml:space="preserve">(10.9–15.5)</t>
  </si>
  <si>
    <t xml:space="preserve">(9.1–14.3)</t>
  </si>
  <si>
    <t xml:space="preserve">(12.3–16.1)</t>
  </si>
  <si>
    <t xml:space="preserve">(11.7–16.1)</t>
  </si>
  <si>
    <t xml:space="preserve">(16.9–20.6)</t>
  </si>
  <si>
    <t xml:space="preserve">(76.5–83.1)</t>
  </si>
  <si>
    <t xml:space="preserve">(76.1–82.7)</t>
  </si>
  <si>
    <t xml:space="preserve">(79.4–85.6)</t>
  </si>
  <si>
    <t xml:space="preserve">(77.3–81.6)</t>
  </si>
  <si>
    <t xml:space="preserve">(76.7–82.3)</t>
  </si>
  <si>
    <t xml:space="preserve">(72.3–76.5)</t>
  </si>
  <si>
    <t xml:space="preserve">Measure 31407 - 'I don't think I am very good at physical activity'—attitudes towards physical activity by gender, percentage of Year 6 students, ACT, 2006 to 2021</t>
  </si>
  <si>
    <t xml:space="preserve">(13.5–20.1)</t>
  </si>
  <si>
    <t xml:space="preserve">(9.8–15.0)</t>
  </si>
  <si>
    <t xml:space="preserve">(12.5–18.8)</t>
  </si>
  <si>
    <t xml:space="preserve">(11.5–17.0)</t>
  </si>
  <si>
    <t xml:space="preserve">(10.6–16.9)</t>
  </si>
  <si>
    <t xml:space="preserve">(11.2–19.3)</t>
  </si>
  <si>
    <t xml:space="preserve">(9.4–16.8)</t>
  </si>
  <si>
    <t xml:space="preserve">(12.0–16.2)</t>
  </si>
  <si>
    <t xml:space="preserve">(10.3–16.4)</t>
  </si>
  <si>
    <t xml:space="preserve">(13.7–17.7)</t>
  </si>
  <si>
    <t xml:space="preserve">(14.4–18.8)</t>
  </si>
  <si>
    <t xml:space="preserve">(12.0–21.6)</t>
  </si>
  <si>
    <t xml:space="preserve">(65.5–75.7)</t>
  </si>
  <si>
    <t xml:space="preserve">(70.4–77.2)</t>
  </si>
  <si>
    <t xml:space="preserve">(68.1–74.8)</t>
  </si>
  <si>
    <t xml:space="preserve">(67.2–73.5)</t>
  </si>
  <si>
    <t xml:space="preserve">(66.3–73.6)</t>
  </si>
  <si>
    <t xml:space="preserve">(61.9–75.3)</t>
  </si>
  <si>
    <t xml:space="preserve">(14.3–23.2)</t>
  </si>
  <si>
    <t xml:space="preserve">(15.0–20.8)</t>
  </si>
  <si>
    <t xml:space="preserve">(15.0–19.6)</t>
  </si>
  <si>
    <t xml:space="preserve">(16.1–23.4)</t>
  </si>
  <si>
    <t xml:space="preserve">(11.3–17.3)</t>
  </si>
  <si>
    <t xml:space="preserve">(14.7–20.1)</t>
  </si>
  <si>
    <t xml:space="preserve">(12.8–19.5)</t>
  </si>
  <si>
    <t xml:space="preserve">(20.3–28.6)</t>
  </si>
  <si>
    <t xml:space="preserve">(15.6–21.1)</t>
  </si>
  <si>
    <t xml:space="preserve">(23.5–35.3)</t>
  </si>
  <si>
    <t xml:space="preserve">(62.6–72.3)</t>
  </si>
  <si>
    <t xml:space="preserve">(61.3–68.7)</t>
  </si>
  <si>
    <t xml:space="preserve">(63.0–70.7)</t>
  </si>
  <si>
    <t xml:space="preserve">(55.4–64.4)</t>
  </si>
  <si>
    <t xml:space="preserve">(59.9–67.5)</t>
  </si>
  <si>
    <t xml:space="preserve">(45.7–57.3)</t>
  </si>
  <si>
    <t xml:space="preserve">(14.6–20.7)</t>
  </si>
  <si>
    <t xml:space="preserve">(12.9–17.3)</t>
  </si>
  <si>
    <t xml:space="preserve">(14.4–18.4)</t>
  </si>
  <si>
    <t xml:space="preserve">(13.1–16.8)</t>
  </si>
  <si>
    <t xml:space="preserve">(13.2–18.3)</t>
  </si>
  <si>
    <t xml:space="preserve">(11.1–15.9)</t>
  </si>
  <si>
    <t xml:space="preserve">(13.8–17.7)</t>
  </si>
  <si>
    <t xml:space="preserve">(12.1–17.3)</t>
  </si>
  <si>
    <t xml:space="preserve">(17.7–21.9)</t>
  </si>
  <si>
    <t xml:space="preserve">(15.8–18.9)</t>
  </si>
  <si>
    <t xml:space="preserve">(17.8–27.7)</t>
  </si>
  <si>
    <t xml:space="preserve">(65.1–73.0)</t>
  </si>
  <si>
    <t xml:space="preserve">(66.4–72.2)</t>
  </si>
  <si>
    <t xml:space="preserve">(66.4–71.9)</t>
  </si>
  <si>
    <t xml:space="preserve">(62.5–68.3)</t>
  </si>
  <si>
    <t xml:space="preserve">(64.5–69.6)</t>
  </si>
  <si>
    <t xml:space="preserve">(55.2–65.7)</t>
  </si>
  <si>
    <t xml:space="preserve">Measure 31408 - 'I have a health problem that prevents me from being physically active'—attitudes towards physical activity by gender, percentage of Year 6 students, ACT, 2006 to 2021</t>
  </si>
  <si>
    <t xml:space="preserve">(3.2–7.3)</t>
  </si>
  <si>
    <t xml:space="preserve">(4.2–8.3)</t>
  </si>
  <si>
    <t xml:space="preserve">(5.2–8.4)</t>
  </si>
  <si>
    <t xml:space="preserve">(2.8–6.6)</t>
  </si>
  <si>
    <t xml:space="preserve">(2.4–5.5)</t>
  </si>
  <si>
    <t xml:space="preserve">(3.1–6.9)</t>
  </si>
  <si>
    <t xml:space="preserve">(5.2–8.8)</t>
  </si>
  <si>
    <t xml:space="preserve">(4.7–9.8)</t>
  </si>
  <si>
    <t xml:space="preserve">(7.1–11.4)</t>
  </si>
  <si>
    <t xml:space="preserve">(7.8–11.1)</t>
  </si>
  <si>
    <t xml:space="preserve">(8.5–12.9)</t>
  </si>
  <si>
    <t xml:space="preserve">(85.6–90.7)</t>
  </si>
  <si>
    <t xml:space="preserve">(83.2–90.5)</t>
  </si>
  <si>
    <t xml:space="preserve">(81.3–86.9)</t>
  </si>
  <si>
    <t xml:space="preserve">(84.2–88.3)</t>
  </si>
  <si>
    <t xml:space="preserve">(83.0–88.3)</t>
  </si>
  <si>
    <t xml:space="preserve">(76.0–84.8)</t>
  </si>
  <si>
    <t xml:space="preserve">(3.0–6.5)</t>
  </si>
  <si>
    <t xml:space="preserve">(4.2–8.2)</t>
  </si>
  <si>
    <t xml:space="preserve">(3.0–6.4)</t>
  </si>
  <si>
    <t xml:space="preserve">(3.7–8.4)</t>
  </si>
  <si>
    <t xml:space="preserve">(6.8–11.2)</t>
  </si>
  <si>
    <t xml:space="preserve">(5.9–10.7)</t>
  </si>
  <si>
    <t xml:space="preserve">(6.0–10.9)</t>
  </si>
  <si>
    <t xml:space="preserve">(8.3–13.2)</t>
  </si>
  <si>
    <t xml:space="preserve">(7.3–11.1)</t>
  </si>
  <si>
    <t xml:space="preserve">(13.7–19.0)</t>
  </si>
  <si>
    <t xml:space="preserve">(83.5–88.2)</t>
  </si>
  <si>
    <t xml:space="preserve">(84.8–90.0)</t>
  </si>
  <si>
    <t xml:space="preserve">(81.9–88.8)</t>
  </si>
  <si>
    <t xml:space="preserve">(80.4–86.3)</t>
  </si>
  <si>
    <t xml:space="preserve">(84.5–88.5)</t>
  </si>
  <si>
    <t xml:space="preserve">(74.3–81.7)</t>
  </si>
  <si>
    <t xml:space="preserve">(4.0–6.5)</t>
  </si>
  <si>
    <t xml:space="preserve">(3.9–6.9)</t>
  </si>
  <si>
    <t xml:space="preserve">(5.2–7.9)</t>
  </si>
  <si>
    <t xml:space="preserve">(3.0–5.2)</t>
  </si>
  <si>
    <t xml:space="preserve">(6.4–9.3)</t>
  </si>
  <si>
    <t xml:space="preserve">(6.9–10.5)</t>
  </si>
  <si>
    <t xml:space="preserve">(8.9–11.0)</t>
  </si>
  <si>
    <t xml:space="preserve">(8.6–11.2)</t>
  </si>
  <si>
    <t xml:space="preserve">(12.9–18.3)</t>
  </si>
  <si>
    <t xml:space="preserve">(85.4–88.7)</t>
  </si>
  <si>
    <t xml:space="preserve">(84.9–89.6)</t>
  </si>
  <si>
    <t xml:space="preserve">(82.4–87.4)</t>
  </si>
  <si>
    <t xml:space="preserve">(83.3–86.6)</t>
  </si>
  <si>
    <t xml:space="preserve">(84.3–87.9)</t>
  </si>
  <si>
    <t xml:space="preserve">(75.7–83.0)</t>
  </si>
  <si>
    <t xml:space="preserve">Measure 31409 - 'I have an injury that prevents me from being physically active'—attitudes towards physical activity by gender, percentage of Year 6 students, ACT, 2006 to 2021</t>
  </si>
  <si>
    <t xml:space="preserve">(5.2–8.9)</t>
  </si>
  <si>
    <t xml:space="preserve">(5.3–10.3)</t>
  </si>
  <si>
    <t xml:space="preserve">(5.1–9.0)</t>
  </si>
  <si>
    <t xml:space="preserve">(3.8–7.7)</t>
  </si>
  <si>
    <t xml:space="preserve">(3.4–8.8)</t>
  </si>
  <si>
    <t xml:space="preserve">(5.5–9.9)</t>
  </si>
  <si>
    <t xml:space="preserve">(6.4–11.8)</t>
  </si>
  <si>
    <t xml:space="preserve">(5.7–10.1)</t>
  </si>
  <si>
    <t xml:space="preserve">(9.7–15.6)</t>
  </si>
  <si>
    <t xml:space="preserve">(10.5–15.3)</t>
  </si>
  <si>
    <t xml:space="preserve">(10.4–18.4)</t>
  </si>
  <si>
    <t xml:space="preserve">(83.1–88.4)</t>
  </si>
  <si>
    <t xml:space="preserve">(81.5–87.0)</t>
  </si>
  <si>
    <t xml:space="preserve">(80.7–88.4)</t>
  </si>
  <si>
    <t xml:space="preserve">(77.5–83.8)</t>
  </si>
  <si>
    <t xml:space="preserve">(78.4–85.0)</t>
  </si>
  <si>
    <t xml:space="preserve">80.6</t>
  </si>
  <si>
    <t xml:space="preserve">(75.4–84.9)</t>
  </si>
  <si>
    <t xml:space="preserve">(4.1–7.8)</t>
  </si>
  <si>
    <t xml:space="preserve">(7.8–12.1)</t>
  </si>
  <si>
    <t xml:space="preserve">(3.9–7.5)</t>
  </si>
  <si>
    <t xml:space="preserve">(5.8–10.1)</t>
  </si>
  <si>
    <t xml:space="preserve">(1.7–6.0)</t>
  </si>
  <si>
    <t xml:space="preserve">(6.7–12.5)</t>
  </si>
  <si>
    <t xml:space="preserve">(6.7–11.4)</t>
  </si>
  <si>
    <t xml:space="preserve">(5.9–11.5)</t>
  </si>
  <si>
    <t xml:space="preserve">(11.6–17.4)</t>
  </si>
  <si>
    <t xml:space="preserve">(11.8–20.5)</t>
  </si>
  <si>
    <t xml:space="preserve">(81.4–88.3)</t>
  </si>
  <si>
    <t xml:space="preserve">(77.9–84.5)</t>
  </si>
  <si>
    <t xml:space="preserve">(81.1–88.7)</t>
  </si>
  <si>
    <t xml:space="preserve">80.3</t>
  </si>
  <si>
    <t xml:space="preserve">(76.8–83.3)</t>
  </si>
  <si>
    <t xml:space="preserve">(73.3–79.1)</t>
  </si>
  <si>
    <t xml:space="preserve">(76.5–85.1)</t>
  </si>
  <si>
    <t xml:space="preserve">(4.8–7.7)</t>
  </si>
  <si>
    <t xml:space="preserve">(6.9–10.0)</t>
  </si>
  <si>
    <t xml:space="preserve">(5.5–8.7)</t>
  </si>
  <si>
    <t xml:space="preserve">(4.9–7.8)</t>
  </si>
  <si>
    <t xml:space="preserve">(5.2–8.1)</t>
  </si>
  <si>
    <t xml:space="preserve">(2.9–6.6)</t>
  </si>
  <si>
    <t xml:space="preserve">(6.8–10.1)</t>
  </si>
  <si>
    <t xml:space="preserve">(7.1–10.8)</t>
  </si>
  <si>
    <t xml:space="preserve">(6.3–10.0)</t>
  </si>
  <si>
    <t xml:space="preserve">(11.4–15.5)</t>
  </si>
  <si>
    <t xml:space="preserve">(12.3–16.4)</t>
  </si>
  <si>
    <t xml:space="preserve">(11.9–18.2)</t>
  </si>
  <si>
    <t xml:space="preserve">(83.4–87.5)</t>
  </si>
  <si>
    <t xml:space="preserve">(80.8–84.8)</t>
  </si>
  <si>
    <t xml:space="preserve">(82.0–87.8)</t>
  </si>
  <si>
    <t xml:space="preserve">(78.1–82.8)</t>
  </si>
  <si>
    <t xml:space="preserve">(76.7–81.6)</t>
  </si>
  <si>
    <t xml:space="preserve">(76.8–84.4)</t>
  </si>
  <si>
    <t xml:space="preserve">Measure 31410 - 'I am scared that I might get hurt if I played sport'—attitudes towards physical activity by gender, percentage of Year 6 students, ACT, 2006 to 2021</t>
  </si>
  <si>
    <t xml:space="preserve">(6.4–11.7)</t>
  </si>
  <si>
    <t xml:space="preserve">(4.8–9.0)</t>
  </si>
  <si>
    <t xml:space="preserve">(7.0–12.7)</t>
  </si>
  <si>
    <t xml:space="preserve">(6.1–11.0)</t>
  </si>
  <si>
    <t xml:space="preserve">(9.8–15.5)</t>
  </si>
  <si>
    <t xml:space="preserve">(5.7–12.0)</t>
  </si>
  <si>
    <t xml:space="preserve">(7.0–11.1)</t>
  </si>
  <si>
    <t xml:space="preserve">(6.9–11.3)</t>
  </si>
  <si>
    <t xml:space="preserve">(10.1–14.8)</t>
  </si>
  <si>
    <t xml:space="preserve">(12.4–16.9)</t>
  </si>
  <si>
    <t xml:space="preserve">(12.1–21.6)</t>
  </si>
  <si>
    <t xml:space="preserve">(78.7–85.6)</t>
  </si>
  <si>
    <t xml:space="preserve">(82.1–88.3)</t>
  </si>
  <si>
    <t xml:space="preserve">(76.6–82.2)</t>
  </si>
  <si>
    <t xml:space="preserve">(70.0–76.1)</t>
  </si>
  <si>
    <t xml:space="preserve">(69.5–80.4)</t>
  </si>
  <si>
    <t xml:space="preserve">(10.6–15.7)</t>
  </si>
  <si>
    <t xml:space="preserve">(10.7–16.3)</t>
  </si>
  <si>
    <t xml:space="preserve">12.2</t>
  </si>
  <si>
    <t xml:space="preserve">(10.0–14.7)</t>
  </si>
  <si>
    <t xml:space="preserve">(14.3–23.1)</t>
  </si>
  <si>
    <t xml:space="preserve">(7.1–11.1)</t>
  </si>
  <si>
    <t xml:space="preserve">(10.1–15.1)</t>
  </si>
  <si>
    <t xml:space="preserve">(7.8–12.0)</t>
  </si>
  <si>
    <t xml:space="preserve">(13.2–18.4)</t>
  </si>
  <si>
    <t xml:space="preserve">(16.6–23.7)</t>
  </si>
  <si>
    <t xml:space="preserve">(20.5–26.4)</t>
  </si>
  <si>
    <t xml:space="preserve">(77.4–83.8)</t>
  </si>
  <si>
    <t xml:space="preserve">(73.3–80.0)</t>
  </si>
  <si>
    <t xml:space="preserve">(73.4–80.8)</t>
  </si>
  <si>
    <t xml:space="preserve">(66.7–75.1)</t>
  </si>
  <si>
    <t xml:space="preserve">67.9</t>
  </si>
  <si>
    <t xml:space="preserve">(63.9–71.7)</t>
  </si>
  <si>
    <t xml:space="preserve">(52.4–64.1)</t>
  </si>
  <si>
    <t xml:space="preserve">(7.9–11.5)</t>
  </si>
  <si>
    <t xml:space="preserve">(9.4–13.5)</t>
  </si>
  <si>
    <t xml:space="preserve">(8.9–12.7)</t>
  </si>
  <si>
    <t xml:space="preserve">(10.6–14.2)</t>
  </si>
  <si>
    <t xml:space="preserve">(10.6–16.2)</t>
  </si>
  <si>
    <t xml:space="preserve">(7.5–10.5)</t>
  </si>
  <si>
    <t xml:space="preserve">(8.7–11.9)</t>
  </si>
  <si>
    <t xml:space="preserve">(7.8–11.0)</t>
  </si>
  <si>
    <t xml:space="preserve">(11.9–16.1)</t>
  </si>
  <si>
    <t xml:space="preserve">(15.0–19.4)</t>
  </si>
  <si>
    <t xml:space="preserve">(17.1–22.5)</t>
  </si>
  <si>
    <t xml:space="preserve">(79.2–83.9)</t>
  </si>
  <si>
    <t xml:space="preserve">(78.8–83.1)</t>
  </si>
  <si>
    <t xml:space="preserve">(76.2–82.3)</t>
  </si>
  <si>
    <t xml:space="preserve">(73.0–77.8)</t>
  </si>
  <si>
    <t xml:space="preserve">(68.1–73.1)</t>
  </si>
  <si>
    <t xml:space="preserve">(64.1–70.1)</t>
  </si>
  <si>
    <t xml:space="preserve">Measure 31411 - 'I don't like how being active physically makes me feel'—attitudes towards physical activity by gender, percentage of Year 6 students, ACT, 2006 to 2021</t>
  </si>
  <si>
    <t xml:space="preserve">(11.8–17.1)</t>
  </si>
  <si>
    <t xml:space="preserve">(11.7–17.2)</t>
  </si>
  <si>
    <t xml:space="preserve">(8.5–14.7)</t>
  </si>
  <si>
    <t xml:space="preserve">(14.4–20.2)</t>
  </si>
  <si>
    <t xml:space="preserve">(12.5–18.3)</t>
  </si>
  <si>
    <t xml:space="preserve">(12.8–17.6)</t>
  </si>
  <si>
    <t xml:space="preserve">(11.7–15.5)</t>
  </si>
  <si>
    <t xml:space="preserve">(13.1–18.1)</t>
  </si>
  <si>
    <t xml:space="preserve">(63.2–72.7)</t>
  </si>
  <si>
    <t xml:space="preserve">(66.7–74.1)</t>
  </si>
  <si>
    <t xml:space="preserve">(66.9–74.3)</t>
  </si>
  <si>
    <t xml:space="preserve">(74.1–80.3)</t>
  </si>
  <si>
    <t xml:space="preserve">(68.0–75.6)</t>
  </si>
  <si>
    <t xml:space="preserve">(64.9–75.3)</t>
  </si>
  <si>
    <t xml:space="preserve">(12.1–19.9)</t>
  </si>
  <si>
    <t xml:space="preserve">(12.5–17.7)</t>
  </si>
  <si>
    <t xml:space="preserve">(7.4–12.5)</t>
  </si>
  <si>
    <t xml:space="preserve">(16.1–23.0)</t>
  </si>
  <si>
    <t xml:space="preserve">(13.9–20.2)</t>
  </si>
  <si>
    <t xml:space="preserve">(17.8–24.6)</t>
  </si>
  <si>
    <t xml:space="preserve">(13.5–17.7)</t>
  </si>
  <si>
    <t xml:space="preserve">(18.4–23.8)</t>
  </si>
  <si>
    <t xml:space="preserve">(17.4–23.7)</t>
  </si>
  <si>
    <t xml:space="preserve">(61.4–69.5)</t>
  </si>
  <si>
    <t xml:space="preserve">(58.9–67.7)</t>
  </si>
  <si>
    <t xml:space="preserve">(66.1–72.9)</t>
  </si>
  <si>
    <t xml:space="preserve">(65.1–73.4)</t>
  </si>
  <si>
    <t xml:space="preserve">(63.8–71.3)</t>
  </si>
  <si>
    <t xml:space="preserve">(51.1–59.1)</t>
  </si>
  <si>
    <t xml:space="preserve">(14.2–18.3)</t>
  </si>
  <si>
    <t xml:space="preserve">(13.1–17.0)</t>
  </si>
  <si>
    <t xml:space="preserve">(7.7–11.4)</t>
  </si>
  <si>
    <t xml:space="preserve">(10.2–14.8)</t>
  </si>
  <si>
    <t xml:space="preserve">(14.8–19.4)</t>
  </si>
  <si>
    <t xml:space="preserve">(15.9–20.8)</t>
  </si>
  <si>
    <t xml:space="preserve">(13.6–17.0)</t>
  </si>
  <si>
    <t xml:space="preserve">(15.5–18.8)</t>
  </si>
  <si>
    <t xml:space="preserve">(15.7–20.0)</t>
  </si>
  <si>
    <t xml:space="preserve">(19.2–24.8)</t>
  </si>
  <si>
    <t xml:space="preserve">(63.3–70.3)</t>
  </si>
  <si>
    <t xml:space="preserve">(63.8–69.8)</t>
  </si>
  <si>
    <t xml:space="preserve">(67.4–72.8)</t>
  </si>
  <si>
    <t xml:space="preserve">(70.7–76.2)</t>
  </si>
  <si>
    <t xml:space="preserve">69.9</t>
  </si>
  <si>
    <t xml:space="preserve">(66.9–72.7)</t>
  </si>
  <si>
    <t xml:space="preserve">(59.4–66.5)</t>
  </si>
  <si>
    <t xml:space="preserve">Measure 31412 - 'My parents/caregivers do a lot of physical activity'—attitudes towards physical activity by gender, percentage of Year 6 students, ACT, 2012 to 2021</t>
  </si>
  <si>
    <t xml:space="preserve">(39.3–47.3)</t>
  </si>
  <si>
    <t xml:space="preserve">(38.8–47.3)</t>
  </si>
  <si>
    <t xml:space="preserve">(37.2–45.9)</t>
  </si>
  <si>
    <t xml:space="preserve">(36.8–49.2)</t>
  </si>
  <si>
    <t xml:space="preserve">(26.0–35.1)</t>
  </si>
  <si>
    <t xml:space="preserve">(31.8–40.0)</t>
  </si>
  <si>
    <t xml:space="preserve">(33.3–40.9)</t>
  </si>
  <si>
    <t xml:space="preserve">(33.2–45.4)</t>
  </si>
  <si>
    <t xml:space="preserve">(22.1–31.2)</t>
  </si>
  <si>
    <t xml:space="preserve">(18.9–23.8)</t>
  </si>
  <si>
    <t xml:space="preserve">(17.8–25.8)</t>
  </si>
  <si>
    <t xml:space="preserve">(15.4–20.9)</t>
  </si>
  <si>
    <t xml:space="preserve">46.6</t>
  </si>
  <si>
    <t xml:space="preserve">(42.1–51.2)</t>
  </si>
  <si>
    <t xml:space="preserve">(40.5–51.4)</t>
  </si>
  <si>
    <t xml:space="preserve">(39.1–49.0)</t>
  </si>
  <si>
    <t xml:space="preserve">(32.7–43.8)</t>
  </si>
  <si>
    <t xml:space="preserve">(24.0–31.6)</t>
  </si>
  <si>
    <t xml:space="preserve">(27.9–37.3)</t>
  </si>
  <si>
    <t xml:space="preserve">(30.4–37.1)</t>
  </si>
  <si>
    <t xml:space="preserve">(36.6–46.4)</t>
  </si>
  <si>
    <t xml:space="preserve">(21.7–30.2)</t>
  </si>
  <si>
    <t xml:space="preserve">(18.8–24.9)</t>
  </si>
  <si>
    <t xml:space="preserve">(19.5–25.5)</t>
  </si>
  <si>
    <t xml:space="preserve">(16.6–25.1)</t>
  </si>
  <si>
    <t xml:space="preserve">(41.9–48.1)</t>
  </si>
  <si>
    <t xml:space="preserve">(40.4–48.4)</t>
  </si>
  <si>
    <t xml:space="preserve">42.6</t>
  </si>
  <si>
    <t xml:space="preserve">(39.3–46.0)</t>
  </si>
  <si>
    <t xml:space="preserve">(36.5–44.8)</t>
  </si>
  <si>
    <t xml:space="preserve">(26.7–31.3)</t>
  </si>
  <si>
    <t xml:space="preserve">(30.6–37.9)</t>
  </si>
  <si>
    <t xml:space="preserve">(32.8–38.2)</t>
  </si>
  <si>
    <t xml:space="preserve">(36.6–43.9)</t>
  </si>
  <si>
    <t xml:space="preserve">(22.7–29.7)</t>
  </si>
  <si>
    <t xml:space="preserve">(19.3–23.8)</t>
  </si>
  <si>
    <t xml:space="preserve">(19.3–24.7)</t>
  </si>
  <si>
    <t xml:space="preserve">Measure 31413 - 'My parents/caregivers encourage me to do physical activity sports'—attitudes towards physical activity by gender, percentage of Year 6 students, ACT, 2012 to 2021</t>
  </si>
  <si>
    <t xml:space="preserve">(81.7–87.3)</t>
  </si>
  <si>
    <t xml:space="preserve">(78.4–83.9)</t>
  </si>
  <si>
    <t xml:space="preserve">(74.9–81.5)</t>
  </si>
  <si>
    <t xml:space="preserve">(77.0–84.2)</t>
  </si>
  <si>
    <t xml:space="preserve">(6.1–10.3)</t>
  </si>
  <si>
    <t xml:space="preserve">(9.6–14.2)</t>
  </si>
  <si>
    <t xml:space="preserve">(11.9–16.9)</t>
  </si>
  <si>
    <t xml:space="preserve">(5.5–9.7)</t>
  </si>
  <si>
    <t xml:space="preserve">(5.2–9.3)</t>
  </si>
  <si>
    <t xml:space="preserve">(5.6–9.8)</t>
  </si>
  <si>
    <t xml:space="preserve">(4.9–9.7)</t>
  </si>
  <si>
    <t xml:space="preserve">(82.9–89.1)</t>
  </si>
  <si>
    <t xml:space="preserve">(78.8–85.5)</t>
  </si>
  <si>
    <t xml:space="preserve">84.0</t>
  </si>
  <si>
    <t xml:space="preserve">(81.2–86.4)</t>
  </si>
  <si>
    <t xml:space="preserve">(8.5–13.7)</t>
  </si>
  <si>
    <t xml:space="preserve">(8.6–12.6)</t>
  </si>
  <si>
    <t xml:space="preserve">(10.9–20.6)</t>
  </si>
  <si>
    <t xml:space="preserve">(5.1–9.1)</t>
  </si>
  <si>
    <t xml:space="preserve">(83.2–87.6)</t>
  </si>
  <si>
    <t xml:space="preserve">(79.4–84.0)</t>
  </si>
  <si>
    <t xml:space="preserve">(78.5–83.2)</t>
  </si>
  <si>
    <t xml:space="preserve">(77.2–84.2)</t>
  </si>
  <si>
    <t xml:space="preserve">(6.7–10.1)</t>
  </si>
  <si>
    <t xml:space="preserve">(9.7–13.1)</t>
  </si>
  <si>
    <t xml:space="preserve">(10.9–14.1)</t>
  </si>
  <si>
    <t xml:space="preserve">(10.9–17.0)</t>
  </si>
  <si>
    <t xml:space="preserve">(5.4–8.7)</t>
  </si>
  <si>
    <t xml:space="preserve">(5.2–8.2)</t>
  </si>
  <si>
    <t xml:space="preserve">(4.3–6.8)</t>
  </si>
  <si>
    <t xml:space="preserve">Measure 31414 - 'I don't have proper clothing or shoes to do physical activity sports'—attitudes towards physical activity by gender, percentage of Year 6 students, ACT, 2006 to 2009</t>
  </si>
  <si>
    <t xml:space="preserve">(6.2–11.3)</t>
  </si>
  <si>
    <t xml:space="preserve">(6.0–10.7)</t>
  </si>
  <si>
    <t xml:space="preserve">(79.6–86.9)</t>
  </si>
  <si>
    <t xml:space="preserve">(83.9–90.0)</t>
  </si>
  <si>
    <t xml:space="preserve">(3.0–7.7)</t>
  </si>
  <si>
    <t xml:space="preserve">(4.9–10.1)</t>
  </si>
  <si>
    <t xml:space="preserve">(4.6–9.7)</t>
  </si>
  <si>
    <t xml:space="preserve">(83.8–90.0)</t>
  </si>
  <si>
    <t xml:space="preserve">(83.9–91.8)</t>
  </si>
  <si>
    <t xml:space="preserve">(3.7–7.2)</t>
  </si>
  <si>
    <t xml:space="preserve">(5.8–9.7)</t>
  </si>
  <si>
    <t xml:space="preserve">(5.3–9.1)</t>
  </si>
  <si>
    <t xml:space="preserve">(82.5–88.0)</t>
  </si>
  <si>
    <t xml:space="preserve">87.8</t>
  </si>
  <si>
    <t xml:space="preserve">(84.5–90.6)</t>
  </si>
  <si>
    <t xml:space="preserve">Measure 31415 - 'There are no parks or sports grounds near me'—attitudes towards physical activity by gender, percentage of Year 6 students, ACT, 2006 to 2009</t>
  </si>
  <si>
    <t xml:space="preserve">(7.7–12.9)</t>
  </si>
  <si>
    <t xml:space="preserve">(4.3–8.0)</t>
  </si>
  <si>
    <t xml:space="preserve">(4.8–9.2)</t>
  </si>
  <si>
    <t xml:space="preserve">84.2</t>
  </si>
  <si>
    <t xml:space="preserve">(81.0–86.9)</t>
  </si>
  <si>
    <t xml:space="preserve">(78.1–85.5)</t>
  </si>
  <si>
    <t xml:space="preserve">(4.3–8.1)</t>
  </si>
  <si>
    <t xml:space="preserve">(6.6–10.9)</t>
  </si>
  <si>
    <t xml:space="preserve">(3.1–6.7)</t>
  </si>
  <si>
    <t xml:space="preserve">(5.3–9.4)</t>
  </si>
  <si>
    <t xml:space="preserve">(86.7–91.8)</t>
  </si>
  <si>
    <t xml:space="preserve">(81.2–87.2)</t>
  </si>
  <si>
    <t xml:space="preserve">(6.4–9.7)</t>
  </si>
  <si>
    <t xml:space="preserve">(8.2–11.8)</t>
  </si>
  <si>
    <t xml:space="preserve">(5.5–8.6)</t>
  </si>
  <si>
    <t xml:space="preserve">(84.6–88.9)</t>
  </si>
  <si>
    <t xml:space="preserve">83.3</t>
  </si>
  <si>
    <t xml:space="preserve">(80.4–85.9)</t>
  </si>
  <si>
    <t xml:space="preserve">Measure 41017 - Meets national physical activity guidelines (60 minutes or more per day) by gender, percentage of Year 7 students, ACT, 2019 to 2025</t>
  </si>
  <si>
    <t xml:space="preserve">Doesn't meet guideline</t>
  </si>
  <si>
    <t xml:space="preserve">(71.5–77.6)</t>
  </si>
  <si>
    <t xml:space="preserve">(63.2–69.1)</t>
  </si>
  <si>
    <t xml:space="preserve">(61.8–69.0)</t>
  </si>
  <si>
    <t xml:space="preserve">(62.2–68.8)</t>
  </si>
  <si>
    <t xml:space="preserve">(58.1–64.7)</t>
  </si>
  <si>
    <t xml:space="preserve">(60.2–65.3)</t>
  </si>
  <si>
    <t xml:space="preserve">(60.0–65.2)</t>
  </si>
  <si>
    <t xml:space="preserve">(22.4–28.5)</t>
  </si>
  <si>
    <t xml:space="preserve">(30.9–36.8)</t>
  </si>
  <si>
    <t xml:space="preserve">(31.0–38.2)</t>
  </si>
  <si>
    <t xml:space="preserve">(31.2–37.8)</t>
  </si>
  <si>
    <t xml:space="preserve">(35.3–41.9)</t>
  </si>
  <si>
    <t xml:space="preserve">(34.7–39.8)</t>
  </si>
  <si>
    <t xml:space="preserve">(34.8–40.0)</t>
  </si>
  <si>
    <t xml:space="preserve">(81.0–86.2)</t>
  </si>
  <si>
    <t xml:space="preserve">(74.3–80.0)</t>
  </si>
  <si>
    <t xml:space="preserve">(68.1–74.6)</t>
  </si>
  <si>
    <t xml:space="preserve">(76.2–81.7)</t>
  </si>
  <si>
    <t xml:space="preserve">(73.6–79.5)</t>
  </si>
  <si>
    <t xml:space="preserve">(70.6–75.4)</t>
  </si>
  <si>
    <t xml:space="preserve">(73.1–77.8)</t>
  </si>
  <si>
    <t xml:space="preserve">(13.8–19.0)</t>
  </si>
  <si>
    <t xml:space="preserve">(25.4–31.9)</t>
  </si>
  <si>
    <t xml:space="preserve">(18.3–23.8)</t>
  </si>
  <si>
    <t xml:space="preserve">26.9</t>
  </si>
  <si>
    <t xml:space="preserve">(24.6–29.4)</t>
  </si>
  <si>
    <t xml:space="preserve">(22.2–26.9)</t>
  </si>
  <si>
    <t xml:space="preserve">(77.2–81.2)</t>
  </si>
  <si>
    <t xml:space="preserve">(69.0–73.1)</t>
  </si>
  <si>
    <t xml:space="preserve">(67.3–71.9)</t>
  </si>
  <si>
    <t xml:space="preserve">(70.4–74.7)</t>
  </si>
  <si>
    <t xml:space="preserve">(66.9–71.3)</t>
  </si>
  <si>
    <t xml:space="preserve">(66.0–69.6)</t>
  </si>
  <si>
    <t xml:space="preserve">(67.2–70.8)</t>
  </si>
  <si>
    <t xml:space="preserve">(18.8–22.8)</t>
  </si>
  <si>
    <t xml:space="preserve">(26.9–31.0)</t>
  </si>
  <si>
    <t xml:space="preserve">(28.1–32.7)</t>
  </si>
  <si>
    <t xml:space="preserve">(25.3–29.6)</t>
  </si>
  <si>
    <t xml:space="preserve">(28.7–33.1)</t>
  </si>
  <si>
    <t xml:space="preserve">(30.4–34.0)</t>
  </si>
  <si>
    <t xml:space="preserve">(29.2–32.8)</t>
  </si>
  <si>
    <t xml:space="preserve">Measure 41019 - Meets national sleep guidelines (9–11 hours) by gender, percentage of Year 7 students, ACT, 2019 to 2025</t>
  </si>
  <si>
    <t xml:space="preserve">Does not meet sleep guideline</t>
  </si>
  <si>
    <t xml:space="preserve">(49.8–56.8)</t>
  </si>
  <si>
    <t xml:space="preserve">53.0</t>
  </si>
  <si>
    <t xml:space="preserve">(49.9–56.0)</t>
  </si>
  <si>
    <t xml:space="preserve">(57.8–65.1)</t>
  </si>
  <si>
    <t xml:space="preserve">(55.1–61.8)</t>
  </si>
  <si>
    <t xml:space="preserve">(54.2–60.9)</t>
  </si>
  <si>
    <t xml:space="preserve">(54.5–59.7)</t>
  </si>
  <si>
    <t xml:space="preserve">(55.7–61.0)</t>
  </si>
  <si>
    <t xml:space="preserve">Meets sleep guideline</t>
  </si>
  <si>
    <t xml:space="preserve">(43.2–50.2)</t>
  </si>
  <si>
    <t xml:space="preserve">47.0</t>
  </si>
  <si>
    <t xml:space="preserve">(44.0–50.1)</t>
  </si>
  <si>
    <t xml:space="preserve">(34.9–42.2)</t>
  </si>
  <si>
    <t xml:space="preserve">(38.2–44.9)</t>
  </si>
  <si>
    <t xml:space="preserve">(39.1–45.8)</t>
  </si>
  <si>
    <t xml:space="preserve">(40.3–45.5)</t>
  </si>
  <si>
    <t xml:space="preserve">(39.0–44.3)</t>
  </si>
  <si>
    <t xml:space="preserve">(54.8–61.7)</t>
  </si>
  <si>
    <t xml:space="preserve">(60.8–67.3)</t>
  </si>
  <si>
    <t xml:space="preserve">(61.7–68.4)</t>
  </si>
  <si>
    <t xml:space="preserve">(63.7–70.0)</t>
  </si>
  <si>
    <t xml:space="preserve">(61.3–67.9)</t>
  </si>
  <si>
    <t xml:space="preserve">(66.5–71.5)</t>
  </si>
  <si>
    <t xml:space="preserve">(67.2–72.3)</t>
  </si>
  <si>
    <t xml:space="preserve">(38.3–45.2)</t>
  </si>
  <si>
    <t xml:space="preserve">(32.7–39.2)</t>
  </si>
  <si>
    <t xml:space="preserve">(31.6–38.3)</t>
  </si>
  <si>
    <t xml:space="preserve">(30.0–36.3)</t>
  </si>
  <si>
    <t xml:space="preserve">(32.1–38.7)</t>
  </si>
  <si>
    <t xml:space="preserve">(28.5–33.5)</t>
  </si>
  <si>
    <t xml:space="preserve">(27.7–32.8)</t>
  </si>
  <si>
    <t xml:space="preserve">(53.6–58.4)</t>
  </si>
  <si>
    <t xml:space="preserve">(55.8–60.3)</t>
  </si>
  <si>
    <t xml:space="preserve">(62.4–67.1)</t>
  </si>
  <si>
    <t xml:space="preserve">(60.7–65.3)</t>
  </si>
  <si>
    <t xml:space="preserve">(58.8–63.4)</t>
  </si>
  <si>
    <t xml:space="preserve">(61.2–64.8)</t>
  </si>
  <si>
    <t xml:space="preserve">(62.0–65.7)</t>
  </si>
  <si>
    <t xml:space="preserve">(41.6–46.4)</t>
  </si>
  <si>
    <t xml:space="preserve">(39.7–44.2)</t>
  </si>
  <si>
    <t xml:space="preserve">(32.9–37.6)</t>
  </si>
  <si>
    <t xml:space="preserve">(34.7–39.3)</t>
  </si>
  <si>
    <t xml:space="preserve">(35.2–38.8)</t>
  </si>
  <si>
    <t xml:space="preserve">(34.3–38.0)</t>
  </si>
  <si>
    <t xml:space="preserve">Measure 41020 - Goes to sleep at the same time at night on most days by gender, percentage of Year 7 students, ACT, 2020 to 2025</t>
  </si>
  <si>
    <t xml:space="preserve">Not on most days</t>
  </si>
  <si>
    <t xml:space="preserve">(66.4–72.1)</t>
  </si>
  <si>
    <t xml:space="preserve">(65.7–72.7)</t>
  </si>
  <si>
    <t xml:space="preserve">(64.3–70.8)</t>
  </si>
  <si>
    <t xml:space="preserve">(63.3–69.8)</t>
  </si>
  <si>
    <t xml:space="preserve">(64.2–69.2)</t>
  </si>
  <si>
    <t xml:space="preserve">(66.7–71.8)</t>
  </si>
  <si>
    <t xml:space="preserve">Most days</t>
  </si>
  <si>
    <t xml:space="preserve">(27.9–33.6)</t>
  </si>
  <si>
    <t xml:space="preserve">(27.3–34.3)</t>
  </si>
  <si>
    <t xml:space="preserve">(29.2–35.7)</t>
  </si>
  <si>
    <t xml:space="preserve">(30.2–36.7)</t>
  </si>
  <si>
    <t xml:space="preserve">(30.8–35.8)</t>
  </si>
  <si>
    <t xml:space="preserve">(28.2–33.3)</t>
  </si>
  <si>
    <t xml:space="preserve">(73.0–78.8)</t>
  </si>
  <si>
    <t xml:space="preserve">(71.3–77.4)</t>
  </si>
  <si>
    <t xml:space="preserve">(71.4–77.2)</t>
  </si>
  <si>
    <t xml:space="preserve">(73.2–79.1)</t>
  </si>
  <si>
    <t xml:space="preserve">(74.2–78.8)</t>
  </si>
  <si>
    <t xml:space="preserve">(73.5–78.2)</t>
  </si>
  <si>
    <t xml:space="preserve">(21.2–27.0)</t>
  </si>
  <si>
    <t xml:space="preserve">(22.6–28.7)</t>
  </si>
  <si>
    <t xml:space="preserve">(22.8–28.6)</t>
  </si>
  <si>
    <t xml:space="preserve">(20.9–26.8)</t>
  </si>
  <si>
    <t xml:space="preserve">(21.2–25.8)</t>
  </si>
  <si>
    <t xml:space="preserve">(21.8–26.5)</t>
  </si>
  <si>
    <t xml:space="preserve">(70.3–74.4)</t>
  </si>
  <si>
    <t xml:space="preserve">(70.8–75.2)</t>
  </si>
  <si>
    <t xml:space="preserve">(68.9–73.2)</t>
  </si>
  <si>
    <t xml:space="preserve">(69.3–73.7)</t>
  </si>
  <si>
    <t xml:space="preserve">(69.7–73.2)</t>
  </si>
  <si>
    <t xml:space="preserve">(70.9–74.4)</t>
  </si>
  <si>
    <t xml:space="preserve">(25.6–29.7)</t>
  </si>
  <si>
    <t xml:space="preserve">(24.8–29.2)</t>
  </si>
  <si>
    <t xml:space="preserve">(26.8–31.1)</t>
  </si>
  <si>
    <t xml:space="preserve">(26.3–30.7)</t>
  </si>
  <si>
    <t xml:space="preserve">(26.8–30.3)</t>
  </si>
  <si>
    <t xml:space="preserve">(25.6–29.1)</t>
  </si>
  <si>
    <t xml:space="preserve">Measure 41021 - Wakes up at the same time in the morning on most days by gender, percentage of Year 7 students, ACT, 2020 to 2025</t>
  </si>
  <si>
    <t xml:space="preserve">(51.3–57.5)</t>
  </si>
  <si>
    <t xml:space="preserve">(55.3–62.7)</t>
  </si>
  <si>
    <t xml:space="preserve">(52.6–59.4)</t>
  </si>
  <si>
    <t xml:space="preserve">(53.8–60.5)</t>
  </si>
  <si>
    <t xml:space="preserve">(53.9–59.2)</t>
  </si>
  <si>
    <t xml:space="preserve">(56.0–61.4)</t>
  </si>
  <si>
    <t xml:space="preserve">(42.5–48.7)</t>
  </si>
  <si>
    <t xml:space="preserve">40.9</t>
  </si>
  <si>
    <t xml:space="preserve">(37.3–44.7)</t>
  </si>
  <si>
    <t xml:space="preserve">(40.6–47.4)</t>
  </si>
  <si>
    <t xml:space="preserve">(39.5–46.2)</t>
  </si>
  <si>
    <t xml:space="preserve">(40.8–46.1)</t>
  </si>
  <si>
    <t xml:space="preserve">(38.6–44.0)</t>
  </si>
  <si>
    <t xml:space="preserve">(52.8–59.6)</t>
  </si>
  <si>
    <t xml:space="preserve">(60.1–66.8)</t>
  </si>
  <si>
    <t xml:space="preserve">(57.7–64.1)</t>
  </si>
  <si>
    <t xml:space="preserve">(57.9–64.6)</t>
  </si>
  <si>
    <t xml:space="preserve">(59.9–65.2)</t>
  </si>
  <si>
    <t xml:space="preserve">(60.1–65.4)</t>
  </si>
  <si>
    <t xml:space="preserve">(40.4–47.2)</t>
  </si>
  <si>
    <t xml:space="preserve">(33.2–39.9)</t>
  </si>
  <si>
    <t xml:space="preserve">(35.9–42.3)</t>
  </si>
  <si>
    <t xml:space="preserve">(35.4–42.1)</t>
  </si>
  <si>
    <t xml:space="preserve">(34.8–40.1)</t>
  </si>
  <si>
    <t xml:space="preserve">(34.6–39.9)</t>
  </si>
  <si>
    <t xml:space="preserve">(53.0–57.5)</t>
  </si>
  <si>
    <t xml:space="preserve">(59.8–64.6)</t>
  </si>
  <si>
    <t xml:space="preserve">(56.4–61.0)</t>
  </si>
  <si>
    <t xml:space="preserve">(56.8–61.5)</t>
  </si>
  <si>
    <t xml:space="preserve">(57.7–61.4)</t>
  </si>
  <si>
    <t xml:space="preserve">(59.0–62.7)</t>
  </si>
  <si>
    <t xml:space="preserve">(42.5–47.0)</t>
  </si>
  <si>
    <t xml:space="preserve">(35.4–40.2)</t>
  </si>
  <si>
    <t xml:space="preserve">(39.0–43.6)</t>
  </si>
  <si>
    <t xml:space="preserve">(38.5–43.2)</t>
  </si>
  <si>
    <t xml:space="preserve">(38.6–42.3)</t>
  </si>
  <si>
    <t xml:space="preserve">(37.3–41.0)</t>
  </si>
  <si>
    <t xml:space="preserve">Measure 41022 - Falls asleep using electronic devices on most days by gender, percentage of Year 7 students, ACT, 2020 to 2025</t>
  </si>
  <si>
    <t xml:space="preserve">(92.8–95.7)</t>
  </si>
  <si>
    <t xml:space="preserve">(90.3–94.3)</t>
  </si>
  <si>
    <t xml:space="preserve">(90.4–94.0)</t>
  </si>
  <si>
    <t xml:space="preserve">(90.7–93.6)</t>
  </si>
  <si>
    <t xml:space="preserve">92.0</t>
  </si>
  <si>
    <t xml:space="preserve">(90.4–93.4)</t>
  </si>
  <si>
    <t xml:space="preserve">(5.7–9.7)</t>
  </si>
  <si>
    <t xml:space="preserve">(6.0–9.6)</t>
  </si>
  <si>
    <t xml:space="preserve">(6.6–9.6)</t>
  </si>
  <si>
    <t xml:space="preserve">(93.0–96.1)</t>
  </si>
  <si>
    <t xml:space="preserve">94.5</t>
  </si>
  <si>
    <t xml:space="preserve">(92.6–95.9)</t>
  </si>
  <si>
    <t xml:space="preserve">(89.6–93.3)</t>
  </si>
  <si>
    <t xml:space="preserve">(92.0–95.3)</t>
  </si>
  <si>
    <t xml:space="preserve">(89.7–92.8)</t>
  </si>
  <si>
    <t xml:space="preserve">(90.8–93.7)</t>
  </si>
  <si>
    <t xml:space="preserve">(3.9–7.0)</t>
  </si>
  <si>
    <t xml:space="preserve">(4.1–7.4)</t>
  </si>
  <si>
    <t xml:space="preserve">(6.7–10.4)</t>
  </si>
  <si>
    <t xml:space="preserve">(4.7–8.0)</t>
  </si>
  <si>
    <t xml:space="preserve">(7.2–10.3)</t>
  </si>
  <si>
    <t xml:space="preserve">(6.3–9.2)</t>
  </si>
  <si>
    <t xml:space="preserve">(93.4–95.5)</t>
  </si>
  <si>
    <t xml:space="preserve">(92.3–94.7)</t>
  </si>
  <si>
    <t xml:space="preserve">(91.3–93.8)</t>
  </si>
  <si>
    <t xml:space="preserve">(91.7–94.1)</t>
  </si>
  <si>
    <t xml:space="preserve">91.9</t>
  </si>
  <si>
    <t xml:space="preserve">(90.7–92.8)</t>
  </si>
  <si>
    <t xml:space="preserve">92.2</t>
  </si>
  <si>
    <t xml:space="preserve">(91.1–93.2)</t>
  </si>
  <si>
    <t xml:space="preserve">(4.5–6.6)</t>
  </si>
  <si>
    <t xml:space="preserve">(5.3–7.7)</t>
  </si>
  <si>
    <t xml:space="preserve">(6.2–8.7)</t>
  </si>
  <si>
    <t xml:space="preserve">(5.9–8.3)</t>
  </si>
  <si>
    <t xml:space="preserve">(7.2–9.3)</t>
  </si>
  <si>
    <t xml:space="preserve">(6.8–8.9)</t>
  </si>
  <si>
    <t xml:space="preserve">Measure 41023 - Wakes up during night to use electronic device on most days by gender, percentage of Year 7 students, ACT, 2020 to 2025</t>
  </si>
  <si>
    <t xml:space="preserve">97.3</t>
  </si>
  <si>
    <t xml:space="preserve">(96.1–98.1)</t>
  </si>
  <si>
    <t xml:space="preserve">(94.4–97.3)</t>
  </si>
  <si>
    <t xml:space="preserve">(93.9–96.8)</t>
  </si>
  <si>
    <t xml:space="preserve">(93.1–96.1)</t>
  </si>
  <si>
    <t xml:space="preserve">95.3</t>
  </si>
  <si>
    <t xml:space="preserve">(94.0–96.3)</t>
  </si>
  <si>
    <t xml:space="preserve">(91.8–94.6)</t>
  </si>
  <si>
    <t xml:space="preserve">2.7</t>
  </si>
  <si>
    <t xml:space="preserve">(1.9–3.9)</t>
  </si>
  <si>
    <t xml:space="preserve">(2.7–5.6)</t>
  </si>
  <si>
    <t xml:space="preserve">(3.2–6.1)</t>
  </si>
  <si>
    <t xml:space="preserve">(3.7–6.0)</t>
  </si>
  <si>
    <t xml:space="preserve">(5.4–8.2)</t>
  </si>
  <si>
    <t xml:space="preserve">(96.6–98.6)</t>
  </si>
  <si>
    <t xml:space="preserve">(95.9–98.2)</t>
  </si>
  <si>
    <t xml:space="preserve">95.7</t>
  </si>
  <si>
    <t xml:space="preserve">(94.1–96.9)</t>
  </si>
  <si>
    <t xml:space="preserve">95.5</t>
  </si>
  <si>
    <t xml:space="preserve">(93.8–96.7)</t>
  </si>
  <si>
    <t xml:space="preserve">95.4</t>
  </si>
  <si>
    <t xml:space="preserve">(94.1–96.5)</t>
  </si>
  <si>
    <t xml:space="preserve">(95.3–97.3)</t>
  </si>
  <si>
    <t xml:space="preserve">(1.4–3.4)</t>
  </si>
  <si>
    <t xml:space="preserve">(1.8–4.1)</t>
  </si>
  <si>
    <t xml:space="preserve">(3.1–5.9)</t>
  </si>
  <si>
    <t xml:space="preserve">(3.5–5.9)</t>
  </si>
  <si>
    <t xml:space="preserve">(2.7–4.7)</t>
  </si>
  <si>
    <t xml:space="preserve">97.5</t>
  </si>
  <si>
    <t xml:space="preserve">(96.7–98.2)</t>
  </si>
  <si>
    <t xml:space="preserve">96.6</t>
  </si>
  <si>
    <t xml:space="preserve">(95.5–97.4)</t>
  </si>
  <si>
    <t xml:space="preserve">(94.5–96.5)</t>
  </si>
  <si>
    <t xml:space="preserve">(93.9–96.0)</t>
  </si>
  <si>
    <t xml:space="preserve">(94.4–96.1)</t>
  </si>
  <si>
    <t xml:space="preserve">(93.9–95.6)</t>
  </si>
  <si>
    <t xml:space="preserve">2.5</t>
  </si>
  <si>
    <t xml:space="preserve">(1.8–3.3)</t>
  </si>
  <si>
    <t xml:space="preserve">(2.6–4.5)</t>
  </si>
  <si>
    <t xml:space="preserve">(3.5–5.5)</t>
  </si>
  <si>
    <t xml:space="preserve">(3.9–5.6)</t>
  </si>
  <si>
    <t xml:space="preserve">(4.4–6.1)</t>
  </si>
  <si>
    <t xml:space="preserve">Measure 41030 - Meets national screen time guidelines on weekdays (less than 2 hours of recreational screen time per day) by gender, percentage of Year 7 students, ACT, 2020 to 2025</t>
  </si>
  <si>
    <t xml:space="preserve">Over 2 hours on weekdays</t>
  </si>
  <si>
    <t xml:space="preserve">(53.5–59.7)</t>
  </si>
  <si>
    <t xml:space="preserve">(59.6–66.9)</t>
  </si>
  <si>
    <t xml:space="preserve">(69.6–75.7)</t>
  </si>
  <si>
    <t xml:space="preserve">(67.8–74.1)</t>
  </si>
  <si>
    <t xml:space="preserve">(66.8–71.8)</t>
  </si>
  <si>
    <t xml:space="preserve">(45.7–51.1)</t>
  </si>
  <si>
    <t xml:space="preserve">Less than 2 hours on weekdays</t>
  </si>
  <si>
    <t xml:space="preserve">(40.3–46.5)</t>
  </si>
  <si>
    <t xml:space="preserve">(33.1–40.4)</t>
  </si>
  <si>
    <t xml:space="preserve">(24.3–30.4)</t>
  </si>
  <si>
    <t xml:space="preserve">(25.9–32.2)</t>
  </si>
  <si>
    <t xml:space="preserve">(28.2–33.2)</t>
  </si>
  <si>
    <t xml:space="preserve">(48.9–54.3)</t>
  </si>
  <si>
    <t xml:space="preserve">(47.7–54.6)</t>
  </si>
  <si>
    <t xml:space="preserve">(54.0–61.1)</t>
  </si>
  <si>
    <t xml:space="preserve">(63.1–69.5)</t>
  </si>
  <si>
    <t xml:space="preserve">(61.9–67.3)</t>
  </si>
  <si>
    <t xml:space="preserve">(44.3–49.9)</t>
  </si>
  <si>
    <t xml:space="preserve">(45.4–52.3)</t>
  </si>
  <si>
    <t xml:space="preserve">(38.9–46.0)</t>
  </si>
  <si>
    <t xml:space="preserve">(30.5–36.9)</t>
  </si>
  <si>
    <t xml:space="preserve">(24.1–30.4)</t>
  </si>
  <si>
    <t xml:space="preserve">(32.7–38.1)</t>
  </si>
  <si>
    <t xml:space="preserve">(50.1–55.7)</t>
  </si>
  <si>
    <t xml:space="preserve">54.2</t>
  </si>
  <si>
    <t xml:space="preserve">(51.9–56.5)</t>
  </si>
  <si>
    <t xml:space="preserve">(58.4–63.3)</t>
  </si>
  <si>
    <t xml:space="preserve">(67.6–72.1)</t>
  </si>
  <si>
    <t xml:space="preserve">(69.6–74.0)</t>
  </si>
  <si>
    <t xml:space="preserve">(65.4–69.0)</t>
  </si>
  <si>
    <t xml:space="preserve">47.9</t>
  </si>
  <si>
    <t xml:space="preserve">(46.0–49.8)</t>
  </si>
  <si>
    <t xml:space="preserve">(43.5–48.1)</t>
  </si>
  <si>
    <t xml:space="preserve">(36.7–41.6)</t>
  </si>
  <si>
    <t xml:space="preserve">30.1</t>
  </si>
  <si>
    <t xml:space="preserve">(27.9–32.4)</t>
  </si>
  <si>
    <t xml:space="preserve">(26.0–30.4)</t>
  </si>
  <si>
    <t xml:space="preserve">(31.0–34.6)</t>
  </si>
  <si>
    <t xml:space="preserve">52.1</t>
  </si>
  <si>
    <t xml:space="preserve">(50.2–54.0)</t>
  </si>
  <si>
    <t xml:space="preserve">Measure 41031 - Meets national screen time guidelines on weekends (less than 2 hours of recreational screen time per day) by gender, percentage of Year 7 students, ACT, 2020 to 2025</t>
  </si>
  <si>
    <t xml:space="preserve">Over two 2 hours on weekends</t>
  </si>
  <si>
    <t xml:space="preserve">(64.1–70.0)</t>
  </si>
  <si>
    <t xml:space="preserve">(70.6–77.3)</t>
  </si>
  <si>
    <t xml:space="preserve">(56.0–62.9)</t>
  </si>
  <si>
    <t xml:space="preserve">(55.0–61.7)</t>
  </si>
  <si>
    <t xml:space="preserve">54.8</t>
  </si>
  <si>
    <t xml:space="preserve">(52.1–57.5)</t>
  </si>
  <si>
    <t xml:space="preserve">(59.8–65.0)</t>
  </si>
  <si>
    <t xml:space="preserve">Less than 2 hours on weekends</t>
  </si>
  <si>
    <t xml:space="preserve">(30.0–35.9)</t>
  </si>
  <si>
    <t xml:space="preserve">(22.7–29.4)</t>
  </si>
  <si>
    <t xml:space="preserve">(37.1–44.0)</t>
  </si>
  <si>
    <t xml:space="preserve">(38.3–45.0)</t>
  </si>
  <si>
    <t xml:space="preserve">(42.5–47.9)</t>
  </si>
  <si>
    <t xml:space="preserve">(35.0–40.2)</t>
  </si>
  <si>
    <t xml:space="preserve">(56.0–62.8)</t>
  </si>
  <si>
    <t xml:space="preserve">(57.8–64.8)</t>
  </si>
  <si>
    <t xml:space="preserve">(53.5–60.2)</t>
  </si>
  <si>
    <t xml:space="preserve">(57.7–64.5)</t>
  </si>
  <si>
    <t xml:space="preserve">(49.0–54.6)</t>
  </si>
  <si>
    <t xml:space="preserve">(58.9–64.3)</t>
  </si>
  <si>
    <t xml:space="preserve">(37.2–44.0)</t>
  </si>
  <si>
    <t xml:space="preserve">(35.2–42.2)</t>
  </si>
  <si>
    <t xml:space="preserve">(39.8–46.5)</t>
  </si>
  <si>
    <t xml:space="preserve">(35.5–42.3)</t>
  </si>
  <si>
    <t xml:space="preserve">(45.4–51.0)</t>
  </si>
  <si>
    <t xml:space="preserve">(35.7–41.1)</t>
  </si>
  <si>
    <t xml:space="preserve">(61.3–65.8)</t>
  </si>
  <si>
    <t xml:space="preserve">(65.3–70.0)</t>
  </si>
  <si>
    <t xml:space="preserve">(56.1–60.8)</t>
  </si>
  <si>
    <t xml:space="preserve">(57.4–62.1)</t>
  </si>
  <si>
    <t xml:space="preserve">(51.5–55.3)</t>
  </si>
  <si>
    <t xml:space="preserve">(60.3–64.1)</t>
  </si>
  <si>
    <t xml:space="preserve">(34.2–38.7)</t>
  </si>
  <si>
    <t xml:space="preserve">(30.0–34.7)</t>
  </si>
  <si>
    <t xml:space="preserve">(39.2–43.9)</t>
  </si>
  <si>
    <t xml:space="preserve">(37.9–42.6)</t>
  </si>
  <si>
    <t xml:space="preserve">(44.7–48.5)</t>
  </si>
  <si>
    <t xml:space="preserve">(35.9–39.7)</t>
  </si>
  <si>
    <t xml:space="preserve">Measure 41056 - Sedentary behaviour, travelling in a vehicle during weekdays by gender, percentage of Year 7 students, ACT, 2020 to 2025</t>
  </si>
  <si>
    <t xml:space="preserve">Up to 2 hours</t>
  </si>
  <si>
    <t xml:space="preserve">(83.1–87.5)</t>
  </si>
  <si>
    <t xml:space="preserve">(84.0–89.1)</t>
  </si>
  <si>
    <t xml:space="preserve">(83.2–88.0)</t>
  </si>
  <si>
    <t xml:space="preserve">(81.6–86.5)</t>
  </si>
  <si>
    <t xml:space="preserve">(81.1–85.1)</t>
  </si>
  <si>
    <t xml:space="preserve">(83.8–87.5)</t>
  </si>
  <si>
    <t xml:space="preserve">Over 2 hours</t>
  </si>
  <si>
    <t xml:space="preserve">(12.5–16.9)</t>
  </si>
  <si>
    <t xml:space="preserve">(10.9–16.0)</t>
  </si>
  <si>
    <t xml:space="preserve">(13.5–18.4)</t>
  </si>
  <si>
    <t xml:space="preserve">(14.9–18.9)</t>
  </si>
  <si>
    <t xml:space="preserve">(12.5–16.2)</t>
  </si>
  <si>
    <t xml:space="preserve">(89.0–92.9)</t>
  </si>
  <si>
    <t xml:space="preserve">89.3</t>
  </si>
  <si>
    <t xml:space="preserve">(86.9–91.3)</t>
  </si>
  <si>
    <t xml:space="preserve">(84.6–89.1)</t>
  </si>
  <si>
    <t xml:space="preserve">(80.4–85.5)</t>
  </si>
  <si>
    <t xml:space="preserve">(83.1–87.1)</t>
  </si>
  <si>
    <t xml:space="preserve">(87.3–90.8)</t>
  </si>
  <si>
    <t xml:space="preserve">(7.1–11.0)</t>
  </si>
  <si>
    <t xml:space="preserve">(8.7–13.1)</t>
  </si>
  <si>
    <t xml:space="preserve">(14.5–19.6)</t>
  </si>
  <si>
    <t xml:space="preserve">(12.9–16.9)</t>
  </si>
  <si>
    <t xml:space="preserve">(9.2–12.7)</t>
  </si>
  <si>
    <t xml:space="preserve">(86.4–89.4)</t>
  </si>
  <si>
    <t xml:space="preserve">88.3</t>
  </si>
  <si>
    <t xml:space="preserve">(86.7–89.8)</t>
  </si>
  <si>
    <t xml:space="preserve">(84.5–87.8)</t>
  </si>
  <si>
    <t xml:space="preserve">(81.7–85.2)</t>
  </si>
  <si>
    <t xml:space="preserve">(82.7–85.5)</t>
  </si>
  <si>
    <t xml:space="preserve">(86.1–88.6)</t>
  </si>
  <si>
    <t xml:space="preserve">(10.6–13.6)</t>
  </si>
  <si>
    <t xml:space="preserve">(10.2–13.3)</t>
  </si>
  <si>
    <t xml:space="preserve">(12.2–15.5)</t>
  </si>
  <si>
    <t xml:space="preserve">(14.8–18.3)</t>
  </si>
  <si>
    <t xml:space="preserve">(14.5–17.3)</t>
  </si>
  <si>
    <t xml:space="preserve">(11.4–13.9)</t>
  </si>
  <si>
    <t xml:space="preserve">Measure 41057 - Sedentary behaviour, travelling in a vehicle during weekends by gender, percentage of Year 7 students, ACT, 2020 to 2025</t>
  </si>
  <si>
    <t xml:space="preserve">(85.8–89.8)</t>
  </si>
  <si>
    <t xml:space="preserve">(89.5–93.7)</t>
  </si>
  <si>
    <t xml:space="preserve">(81.5–86.5)</t>
  </si>
  <si>
    <t xml:space="preserve">(79.8–84.9)</t>
  </si>
  <si>
    <t xml:space="preserve">(82.3–86.2)</t>
  </si>
  <si>
    <t xml:space="preserve">(85.0–88.6)</t>
  </si>
  <si>
    <t xml:space="preserve">(10.2–14.2)</t>
  </si>
  <si>
    <t xml:space="preserve">(6.3–10.5)</t>
  </si>
  <si>
    <t xml:space="preserve">(15.1–20.2)</t>
  </si>
  <si>
    <t xml:space="preserve">(11.4–15.0)</t>
  </si>
  <si>
    <t xml:space="preserve">(90.3–93.9)</t>
  </si>
  <si>
    <t xml:space="preserve">(90.8–94.4)</t>
  </si>
  <si>
    <t xml:space="preserve">(84.3–88.8)</t>
  </si>
  <si>
    <t xml:space="preserve">(82.0–86.9)</t>
  </si>
  <si>
    <t xml:space="preserve">(84.1–87.9)</t>
  </si>
  <si>
    <t xml:space="preserve">(87.8–91.1)</t>
  </si>
  <si>
    <t xml:space="preserve">(6.1–9.7)</t>
  </si>
  <si>
    <t xml:space="preserve">(5.6–9.2)</t>
  </si>
  <si>
    <t xml:space="preserve">(11.2–15.7)</t>
  </si>
  <si>
    <t xml:space="preserve">(13.1–18.0)</t>
  </si>
  <si>
    <t xml:space="preserve">(12.1–15.9)</t>
  </si>
  <si>
    <t xml:space="preserve">(8.9–12.2)</t>
  </si>
  <si>
    <t xml:space="preserve">(88.5–91.3)</t>
  </si>
  <si>
    <t xml:space="preserve">(90.8–93.4)</t>
  </si>
  <si>
    <t xml:space="preserve">(83.5–86.8)</t>
  </si>
  <si>
    <t xml:space="preserve">(83.6–86.3)</t>
  </si>
  <si>
    <t xml:space="preserve">(86.9–89.4)</t>
  </si>
  <si>
    <t xml:space="preserve">(8.7–11.5)</t>
  </si>
  <si>
    <t xml:space="preserve">(6.6–9.2)</t>
  </si>
  <si>
    <t xml:space="preserve">(13.2–16.5)</t>
  </si>
  <si>
    <t xml:space="preserve">(13.7–16.4)</t>
  </si>
  <si>
    <t xml:space="preserve">(10.6–13.1)</t>
  </si>
  <si>
    <t xml:space="preserve">Measure 41058 - Sedentary behaviour, reading and writing (excluding schoolwork) during weekdays by gender, percentage of Year 7 students, ACT, 2020 to 2025</t>
  </si>
  <si>
    <t xml:space="preserve">(82.0–86.5)</t>
  </si>
  <si>
    <t xml:space="preserve">(81.9–87.3)</t>
  </si>
  <si>
    <t xml:space="preserve">(77.1–82.5)</t>
  </si>
  <si>
    <t xml:space="preserve">(81.0–86.0)</t>
  </si>
  <si>
    <t xml:space="preserve">(82.7–86.5)</t>
  </si>
  <si>
    <t xml:space="preserve">(84.0–87.7)</t>
  </si>
  <si>
    <t xml:space="preserve">(13.5–18.0)</t>
  </si>
  <si>
    <t xml:space="preserve">(12.7–18.1)</t>
  </si>
  <si>
    <t xml:space="preserve">(17.5–22.9)</t>
  </si>
  <si>
    <t xml:space="preserve">(14.0–19.0)</t>
  </si>
  <si>
    <t xml:space="preserve">(13.5–17.3)</t>
  </si>
  <si>
    <t xml:space="preserve">(12.3–16.0)</t>
  </si>
  <si>
    <t xml:space="preserve">(77.6–83.0)</t>
  </si>
  <si>
    <t xml:space="preserve">(74.7–80.5)</t>
  </si>
  <si>
    <t xml:space="preserve">(70.3–76.2)</t>
  </si>
  <si>
    <t xml:space="preserve">(71.9–77.8)</t>
  </si>
  <si>
    <t xml:space="preserve">(74.8–79.4)</t>
  </si>
  <si>
    <t xml:space="preserve">(81.3–85.4)</t>
  </si>
  <si>
    <t xml:space="preserve">(17.0–22.4)</t>
  </si>
  <si>
    <t xml:space="preserve">(19.5–25.3)</t>
  </si>
  <si>
    <t xml:space="preserve">(23.8–29.7)</t>
  </si>
  <si>
    <t xml:space="preserve">(22.2–28.1)</t>
  </si>
  <si>
    <t xml:space="preserve">(20.6–25.2)</t>
  </si>
  <si>
    <t xml:space="preserve">(14.6–18.7)</t>
  </si>
  <si>
    <t xml:space="preserve">(80.7–84.2)</t>
  </si>
  <si>
    <t xml:space="preserve">(77.4–81.4)</t>
  </si>
  <si>
    <t xml:space="preserve">(74.2–78.3)</t>
  </si>
  <si>
    <t xml:space="preserve">(77.2–81.1)</t>
  </si>
  <si>
    <t xml:space="preserve">(79.4–82.4)</t>
  </si>
  <si>
    <t xml:space="preserve">(83.3–86.1)</t>
  </si>
  <si>
    <t xml:space="preserve">(15.8–19.3)</t>
  </si>
  <si>
    <t xml:space="preserve">(18.6–22.6)</t>
  </si>
  <si>
    <t xml:space="preserve">(21.7–25.8)</t>
  </si>
  <si>
    <t xml:space="preserve">(18.9–22.8)</t>
  </si>
  <si>
    <t xml:space="preserve">(17.6–20.6)</t>
  </si>
  <si>
    <t xml:space="preserve">(13.9–16.7)</t>
  </si>
  <si>
    <t xml:space="preserve">Measure 41059 - Sedentary behaviour, reading and writing (excluding schoolwork) during weekends by gender, percentage of Year 7 students, ACT, 2020 to 2025</t>
  </si>
  <si>
    <t xml:space="preserve">(82.9–87.3)</t>
  </si>
  <si>
    <t xml:space="preserve">(81.2–86.8)</t>
  </si>
  <si>
    <t xml:space="preserve">(81.8–86.7)</t>
  </si>
  <si>
    <t xml:space="preserve">(77.5–82.8)</t>
  </si>
  <si>
    <t xml:space="preserve">(83.7–87.4)</t>
  </si>
  <si>
    <t xml:space="preserve">(81.2–85.2)</t>
  </si>
  <si>
    <t xml:space="preserve">(12.7–17.1)</t>
  </si>
  <si>
    <t xml:space="preserve">(13.2–18.8)</t>
  </si>
  <si>
    <t xml:space="preserve">(13.3–18.2)</t>
  </si>
  <si>
    <t xml:space="preserve">(17.2–22.5)</t>
  </si>
  <si>
    <t xml:space="preserve">(12.6–16.3)</t>
  </si>
  <si>
    <t xml:space="preserve">(14.8–18.8)</t>
  </si>
  <si>
    <t xml:space="preserve">(76.0–81.6)</t>
  </si>
  <si>
    <t xml:space="preserve">(72.0–78.0)</t>
  </si>
  <si>
    <t xml:space="preserve">(75.6–81.1)</t>
  </si>
  <si>
    <t xml:space="preserve">(75.2–80.9)</t>
  </si>
  <si>
    <t xml:space="preserve">(78.5–82.8)</t>
  </si>
  <si>
    <t xml:space="preserve">(80.0–84.2)</t>
  </si>
  <si>
    <t xml:space="preserve">(18.4–24.0)</t>
  </si>
  <si>
    <t xml:space="preserve">(22.0–28.0)</t>
  </si>
  <si>
    <t xml:space="preserve">(18.9–24.4)</t>
  </si>
  <si>
    <t xml:space="preserve">(19.1–24.8)</t>
  </si>
  <si>
    <t xml:space="preserve">(17.2–21.5)</t>
  </si>
  <si>
    <t xml:space="preserve">(15.8–20.0)</t>
  </si>
  <si>
    <t xml:space="preserve">(80.5–84.0)</t>
  </si>
  <si>
    <t xml:space="preserve">(75.7–79.8)</t>
  </si>
  <si>
    <t xml:space="preserve">(79.2–82.9)</t>
  </si>
  <si>
    <t xml:space="preserve">(77.0–80.9)</t>
  </si>
  <si>
    <t xml:space="preserve">(81.8–84.6)</t>
  </si>
  <si>
    <t xml:space="preserve">(81.3–84.1)</t>
  </si>
  <si>
    <t xml:space="preserve">(16.0–19.5)</t>
  </si>
  <si>
    <t xml:space="preserve">(20.2–24.3)</t>
  </si>
  <si>
    <t xml:space="preserve">(17.1–20.8)</t>
  </si>
  <si>
    <t xml:space="preserve">(19.1–23.0)</t>
  </si>
  <si>
    <t xml:space="preserve">(15.4–18.2)</t>
  </si>
  <si>
    <t xml:space="preserve">(15.9–18.7)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</si>
</sst>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2">
    <font>
      <sz val="8"/>
      <color theme="1"/>
      <name val="Calibri"/>
      <family val="2"/>
      <scheme val="minor"/>
    </font>
    <font>
      <sz val="24"/>
      <color theme="0"/>
      <name val="Arial"/>
      <family val="2"/>
    </font>
    <font>
      <sz val="9"/>
      <color theme="1"/>
      <name val="Calibri"/>
      <family val="2"/>
      <scheme val="minor"/>
    </font>
    <font>
      <sz val="10"/>
      <color theme="1"/>
      <name val="Calibri"/>
      <family val="2"/>
      <scheme val="minor"/>
    </font>
    <font>
      <sz val="10"/>
      <color theme="10"/>
      <name val="Calibri"/>
      <family val="2"/>
      <scheme val="minor"/>
      <u val="single"/>
    </font>
    <font>
      <sz val="9"/>
      <color theme="1"/>
      <name val="Arial"/>
      <family val="2"/>
    </font>
    <font>
      <sz val="10"/>
      <color theme="0"/>
      <name val="Calibri"/>
      <family val="2"/>
      <scheme val="minor"/>
      <b/>
    </font>
    <font>
      <sz val="9"/>
      <color theme="0"/>
      <name val="Arial"/>
      <family val="2"/>
    </font>
    <font>
      <sz val="10"/>
      <color theme="1"/>
      <name val="Calibri"/>
      <family val="2"/>
      <scheme val="minor"/>
      <b/>
    </font>
    <font>
      <sz val="10"/>
      <color rgb="FF000000"/>
      <name val="Calibri"/>
      <family val="2"/>
      <scheme val="minor"/>
      <b/>
    </font>
    <font>
      <sz val="8"/>
      <color theme="10"/>
      <name val="Calibri"/>
      <family val="2"/>
      <scheme val="minor"/>
      <u val="single"/>
    </font>
    <font>
      <sz val="8"/>
      <color theme="10"/>
      <name val="Calibri"/>
      <u val="single"/>
    </font>
    <font>
      <sz val="8"/>
      <color theme="1"/>
      <name val="Calibri"/>
    </font>
    <font>
      <sz val="10"/>
      <color theme="10"/>
      <name val="Calibri"/>
      <u val="single"/>
    </font>
    <font>
      <sz val="10"/>
      <color theme="1"/>
      <name val="Calibri"/>
      <b/>
    </font>
    <font>
      <sz val="10"/>
      <color theme="1"/>
      <name val="Calibri"/>
    </font>
    <font>
      <sz val="8"/>
      <color theme="1"/>
      <name val="Arial"/>
      <family val="2"/>
      <b/>
    </font>
    <font>
      <sz val="8"/>
      <color theme="1"/>
      <name val="Arial"/>
      <family val="2"/>
    </font>
    <font>
      <sz val="8"/>
      <color theme="1"/>
      <name val="Calibri"/>
      <b/>
    </font>
    <font>
      <sz val="9"/>
      <color theme="1"/>
      <name val="Book Antiqua"/>
      <family val="1"/>
      <b/>
    </font>
    <font>
      <sz val="8"/>
      <color theme="1" tint="0.249977111117893"/>
      <name val="Arial"/>
      <family val="2"/>
      <i/>
    </font>
    <font>
      <sz val="8"/>
      <color theme="1"/>
      <name val="Calibri"/>
      <i/>
    </font>
  </fonts>
  <fills count="4">
    <fill>
      <patternFill patternType="none"/>
    </fill>
    <fill>
      <patternFill patternType="gray125"/>
    </fill>
    <fill>
      <patternFill patternType="solid">
        <fgColor rgb="FF562C8C"/>
        <bgColor indexed="64"/>
      </patternFill>
    </fill>
    <fill>
      <patternFill patternType="solid">
        <fgColor rgb="FFF2F2F2"/>
      </patternFill>
    </fill>
  </fills>
  <borders count="32">
    <border>
      <left/>
      <right/>
      <top/>
      <bottom/>
      <diagonal/>
    </border>
    <border>
      <left style="medium">
        <color indexed="64"/>
      </left>
      <top style="medium">
        <color indexed="64"/>
      </top>
    </border>
    <border>
      <top style="medium">
        <color indexed="64"/>
      </top>
    </border>
    <border>
      <left style="medium">
        <color indexed="64"/>
      </left>
    </border>
    <border>
      <left style="medium">
        <color indexed="64"/>
      </left>
      <right style="medium">
        <color indexed="64"/>
      </right>
      <bottom style="medium">
        <color indexed="64"/>
      </bottom>
    </border>
    <border>
      <right style="medium">
        <color indexed="64"/>
      </right>
      <bottom style="medium">
        <color indexed="64"/>
      </bottom>
    </border>
    <border>
      <right style="medium">
        <color indexed="64"/>
      </right>
    </border>
    <border>
      <left style="medium">
        <color indexed="64"/>
      </left>
      <bottom style="medium">
        <color indexed="64"/>
      </bottom>
    </border>
    <border>
      <left style="medium">
        <color indexed="64"/>
      </left>
      <right style="medium">
        <color indexed="64"/>
      </right>
      <top style="medium">
        <color indexed="64"/>
      </top>
      <bottom style="medium">
        <color indexed="64"/>
      </bottom>
    </border>
    <border>
      <right style="medium">
        <color indexed="64"/>
      </right>
      <top style="medium">
        <color indexed="64"/>
      </top>
      <bottom style="medium">
        <color indexed="64"/>
      </bottom>
    </border>
    <border>
      <bottom style="medium">
        <color indexed="64"/>
      </bottom>
    </border>
    <border>
      <left style="medium">
        <color indexed="64"/>
      </left>
      <top style="medium">
        <color indexed="64"/>
      </top>
      <bottom style="medium">
        <color indexed="64"/>
      </bottom>
    </border>
    <border>
      <top style="medium">
        <color indexed="64"/>
      </top>
      <bottom style="medium">
        <color indexed="64"/>
      </bottom>
    </border>
    <border>
      <bottom style="medium">
        <color rgb="FF000000"/>
      </bottom>
    </border>
    <border>
      <left style="medium">
        <color rgb="FF000000"/>
      </left>
    </border>
    <border>
      <left style="medium">
        <color rgb="FF000000"/>
      </left>
      <bottom style="medium">
        <color rgb="FF000000"/>
      </bottom>
    </border>
    <border>
      <right style="medium">
        <color rgb="FF000000"/>
      </right>
      <bottom style="medium">
        <color rgb="FF000000"/>
      </bottom>
    </border>
    <border>
      <right style="medium">
        <color rgb="FF000000"/>
      </right>
    </border>
    <border>
      <top style="thin">
        <color theme="4"/>
      </top>
    </border>
    <border>
      <top style="thin">
        <color rgb="FF000000"/>
      </top>
      <bottom style="thin">
        <color rgb="FF000000"/>
      </bottom>
    </border>
    <border>
      <top style="thin">
        <color rgb="FF000000"/>
      </top>
    </border>
    <border>
      <top style="thin">
        <color rgb="FFBFBFBF"/>
      </top>
    </border>
    <border>
      <top style="medium">
        <color rgb="FF000000"/>
      </top>
    </border>
    <border>
      <left style="medium">
        <color rgb="FF000000"/>
      </left>
      <bottom style="thin">
        <color theme="4"/>
      </bottom>
    </border>
    <border>
      <left style="medium">
        <color rgb="FF000000"/>
      </left>
      <top style="thin">
        <color rgb="FF000000"/>
      </top>
      <bottom style="thin">
        <color rgb="FF000000"/>
      </bottom>
    </border>
    <border>
      <left style="medium">
        <color rgb="FF000000"/>
      </left>
      <top style="thin">
        <color rgb="FF000000"/>
      </top>
    </border>
    <border>
      <left style="medium">
        <color rgb="FF000000"/>
      </left>
      <top style="thin">
        <color rgb="FFBFBFBF"/>
      </top>
    </border>
    <border>
      <left style="medium">
        <color rgb="FF000000"/>
      </left>
      <top style="medium">
        <color rgb="FF000000"/>
      </top>
    </border>
    <border>
      <right style="medium">
        <color rgb="FF000000"/>
      </right>
      <top style="thin">
        <color rgb="FF000000"/>
      </top>
      <bottom style="thin">
        <color rgb="FF000000"/>
      </bottom>
    </border>
    <border>
      <right style="medium">
        <color rgb="FF000000"/>
      </right>
      <top style="thin">
        <color rgb="FF000000"/>
      </top>
    </border>
    <border>
      <right style="medium">
        <color rgb="FF000000"/>
      </right>
      <top style="thin">
        <color rgb="FFBFBFBF"/>
      </top>
    </border>
    <border>
      <right style="medium">
        <color rgb="FF000000"/>
      </right>
      <top style="medium">
        <color rgb="FF000000"/>
      </top>
    </border>
  </borders>
  <cellStyleXfs count="1">
    <xf numFmtId="0" fontId="0" fillId="0" borderId="0"/>
  </cellStyleXfs>
  <cellXfs count="85">
    <xf numFmtId="0" fontId="0" fillId="0" borderId="0" xfId="0"/>
    <xf numFmtId="0" fontId="1" fillId="2" borderId="1" xfId="0" applyFont="1" applyFill="1" applyBorder="1" applyAlignment="1">
      <alignment horizontal="left" vertical="center" indent="1"/>
    </xf>
    <xf numFmtId="0" fontId="1" fillId="2" borderId="2" xfId="0" applyFont="1" applyFill="1" applyBorder="1" applyAlignment="1">
      <alignment horizontal="left" vertical="center" indent="1"/>
    </xf>
    <xf numFmtId="0" fontId="2" fillId="0" borderId="3" xfId="0" applyFont="1" applyBorder="1"/>
    <xf numFmtId="0" fontId="3" fillId="0" borderId="0" xfId="0" applyFont="1" applyAlignment="1">
      <alignment vertical="center"/>
    </xf>
    <xf numFmtId="0" fontId="3" fillId="0" borderId="4" xfId="0" applyFont="1" applyBorder="1" applyAlignment="1">
      <alignment horizontal="left" vertical="center" indent="1" wrapText="1"/>
    </xf>
    <xf numFmtId="0" fontId="3" fillId="0" borderId="5" xfId="0" applyFont="1" applyBorder="1" applyAlignment="1">
      <alignment horizontal="center" vertical="center" wrapText="1"/>
    </xf>
    <xf numFmtId="0" fontId="2" fillId="0" borderId="6" xfId="0" applyFont="1" applyBorder="1"/>
    <xf numFmtId="0" fontId="4" fillId="0" borderId="0" xfId="0" applyFont="1" applyAlignment="1">
      <alignment horizontal="left" vertical="center"/>
    </xf>
    <xf numFmtId="0" fontId="5" fillId="2" borderId="2" xfId="0" applyFont="1" applyFill="1" applyBorder="1" applyAlignment="1">
      <alignment horizontal="left"/>
    </xf>
    <xf numFmtId="0" fontId="2" fillId="0" borderId="7" xfId="0" applyFont="1" applyBorder="1"/>
    <xf numFmtId="0" fontId="2" fillId="2" borderId="1" xfId="0" applyFont="1" applyFill="1" applyBorder="1"/>
    <xf numFmtId="0" fontId="6" fillId="2" borderId="8" xfId="0" applyFont="1" applyFill="1" applyBorder="1" applyAlignment="1">
      <alignment horizontal="left" vertical="center" indent="1" wrapText="1"/>
    </xf>
    <xf numFmtId="0" fontId="6" fillId="2" borderId="9" xfId="0" applyFont="1" applyFill="1" applyBorder="1" applyAlignment="1">
      <alignment horizontal="center" vertical="center" wrapText="1"/>
    </xf>
    <xf numFmtId="0" fontId="7" fillId="2" borderId="2" xfId="0" applyFont="1" applyFill="1" applyBorder="1" applyAlignment="1">
      <alignment horizontal="right"/>
    </xf>
    <xf numFmtId="0" fontId="3" fillId="0" borderId="7" xfId="0" applyFont="1" applyBorder="1" applyAlignment="1">
      <alignment horizontal="left" vertical="center" indent="1" wrapText="1"/>
    </xf>
    <xf numFmtId="0" fontId="3" fillId="0" borderId="10" xfId="0" applyFont="1" applyBorder="1" applyAlignment="1">
      <alignment horizontal="left" vertical="center" indent="1" wrapText="1"/>
    </xf>
    <xf numFmtId="0" fontId="3" fillId="0" borderId="5" xfId="0" applyFont="1" applyBorder="1" applyAlignment="1">
      <alignment horizontal="left" vertical="center" indent="1" wrapText="1"/>
    </xf>
    <xf numFmtId="0" fontId="2" fillId="0" borderId="10" xfId="0" applyFont="1" applyBorder="1"/>
    <xf numFmtId="0" fontId="3" fillId="0" borderId="0" xfId="0" applyFont="1" applyAlignment="1">
      <alignment horizontal="left" vertical="center" wrapText="1"/>
    </xf>
    <xf numFmtId="0" fontId="6" fillId="2" borderId="11" xfId="0" applyFont="1" applyFill="1" applyBorder="1" applyAlignment="1">
      <alignment horizontal="left" vertical="center" indent="1" wrapText="1"/>
    </xf>
    <xf numFmtId="0" fontId="6" fillId="2" borderId="12" xfId="0" applyFont="1" applyFill="1" applyBorder="1" applyAlignment="1">
      <alignment horizontal="left" vertical="center" indent="1" wrapText="1"/>
    </xf>
    <xf numFmtId="0" fontId="6" fillId="2" borderId="9" xfId="0" applyFont="1" applyFill="1" applyBorder="1" applyAlignment="1">
      <alignment horizontal="left" vertical="center" indent="1" wrapText="1"/>
    </xf>
    <xf numFmtId="0" fontId="2" fillId="0" borderId="5" xfId="0" applyFont="1" applyBorder="1"/>
    <xf numFmtId="0" fontId="8" fillId="0" borderId="0" xfId="0" applyFont="1" applyAlignment="1">
      <alignment horizontal="left" vertical="center"/>
    </xf>
    <xf numFmtId="0" fontId="3" fillId="0" borderId="0" xfId="0" applyFo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13" xfId="0" applyFont="1" applyBorder="1" applyAlignment="1">
      <alignment vertical="center"/>
    </xf>
    <xf numFmtId="0" fontId="12" fillId="0" borderId="14" xfId="0" applyFont="1" applyBorder="1" applyAlignment="1">
      <alignment vertical="center"/>
    </xf>
    <xf numFmtId="0" fontId="12" fillId="0" borderId="15" xfId="0" applyFont="1" applyBorder="1" applyAlignment="1">
      <alignment vertical="center"/>
    </xf>
    <xf numFmtId="0" fontId="12" fillId="0" borderId="14" xfId="0" applyFont="1" applyBorder="1"/>
    <xf numFmtId="0" fontId="12" fillId="0" borderId="16" xfId="0" applyFont="1" applyBorder="1"/>
    <xf numFmtId="0" fontId="12" fillId="0" borderId="17" xfId="0" applyFont="1" applyBorder="1"/>
    <xf numFmtId="0" fontId="12" fillId="2" borderId="1" xfId="0" applyFont="1" applyFill="1" applyBorder="1"/>
    <xf numFmtId="0" fontId="13" fillId="0" borderId="0" xfId="0" applyFont="1" applyAlignment="1">
      <alignment vertical="top" wrapText="1"/>
    </xf>
    <xf numFmtId="0" fontId="14" fillId="0" borderId="0" xfId="0" applyFont="1" applyAlignment="1">
      <alignment vertical="top" wrapText="1"/>
    </xf>
    <xf numFmtId="0" fontId="15" fillId="0" borderId="0" xfId="0" applyFont="1" applyAlignment="1">
      <alignment vertical="top" wrapText="1"/>
    </xf>
    <xf numFmtId="0" fontId="15" fillId="0" borderId="13" xfId="0" applyFont="1" applyBorder="1" applyAlignment="1">
      <alignment vertical="top" wrapText="1"/>
    </xf>
    <xf numFmtId="0" fontId="12" fillId="0" borderId="15" xfId="0" applyFont="1" applyBorder="1"/>
    <xf numFmtId="0" fontId="16" fillId="0" borderId="0" xfId="0" applyFont="1" applyAlignment="1">
      <alignment horizontal="left"/>
    </xf>
    <xf numFmtId="0" fontId="16" fillId="0" borderId="0" xfId="0" applyFont="1" applyAlignment="1">
      <alignment horizontal="right"/>
    </xf>
    <xf numFmtId="3" fontId="16" fillId="0" borderId="18" xfId="0" applyFont="1" applyNumberFormat="1" applyBorder="1" applyAlignment="1">
      <alignment horizontal="center"/>
    </xf>
    <xf numFmtId="3" fontId="17" fillId="0" borderId="0" xfId="0" applyFont="1" applyNumberFormat="1" applyAlignment="1">
      <alignment horizontal="right"/>
    </xf>
    <xf numFmtId="0" fontId="18" fillId="0" borderId="19" xfId="0" applyFont="1" applyBorder="1" applyAlignment="1">
      <alignment horizontal="right"/>
    </xf>
    <xf numFmtId="0" fontId="12" fillId="3" borderId="0" xfId="0" applyFont="1" applyFill="1" applyAlignment="1">
      <alignment horizontal="right" vertical="center"/>
    </xf>
    <xf numFmtId="0" fontId="18" fillId="0" borderId="20" xfId="0" applyFont="1" applyBorder="1" applyAlignment="1">
      <alignment horizontal="right" vertical="center"/>
    </xf>
    <xf numFmtId="0" fontId="18" fillId="0" borderId="21" xfId="0" applyFont="1" applyBorder="1" applyAlignment="1">
      <alignment horizontal="right" vertical="center"/>
    </xf>
    <xf numFmtId="0" fontId="12" fillId="0" borderId="0" xfId="0" applyFont="1" applyAlignment="1">
      <alignment horizontal="right" vertical="center"/>
    </xf>
    <xf numFmtId="0" fontId="12" fillId="3" borderId="13" xfId="0" applyFont="1" applyFill="1" applyBorder="1" applyAlignment="1">
      <alignment horizontal="right" vertical="center"/>
    </xf>
    <xf numFmtId="0" fontId="7" fillId="2" borderId="22" xfId="0" applyFont="1" applyFill="1" applyBorder="1" applyAlignment="1">
      <alignment horizontal="right"/>
    </xf>
    <xf numFmtId="0" fontId="17" fillId="0" borderId="14" xfId="0" applyFont="1" applyBorder="1" applyAlignment="1">
      <alignment horizontal="left"/>
    </xf>
    <xf numFmtId="0" fontId="19" fillId="0" borderId="14" xfId="0" applyFont="1" applyBorder="1" applyAlignment="1">
      <alignment horizontal="left"/>
    </xf>
    <xf numFmtId="0" fontId="16" fillId="0" borderId="14" xfId="0" applyFont="1" applyBorder="1" applyAlignment="1">
      <alignment horizontal="left"/>
    </xf>
    <xf numFmtId="0" fontId="16" fillId="0" borderId="23" xfId="0" applyFont="1" applyBorder="1" applyAlignment="1">
      <alignment horizontal="left" wrapText="1"/>
    </xf>
    <xf numFmtId="0" fontId="20" fillId="0" borderId="14" xfId="0" applyFont="1" applyBorder="1" applyAlignment="1">
      <alignment horizontal="left"/>
    </xf>
    <xf numFmtId="0" fontId="18" fillId="0" borderId="24" xfId="0" applyFont="1" applyBorder="1" applyAlignment="1">
      <alignment horizontal="right"/>
    </xf>
    <xf numFmtId="0" fontId="21" fillId="0" borderId="14" xfId="0" applyFont="1" applyBorder="1" applyAlignment="1">
      <alignment vertical="center" indent="2" wrapText="1"/>
    </xf>
    <xf numFmtId="0" fontId="21" fillId="3" borderId="14" xfId="0" applyFont="1" applyFill="1" applyBorder="1" applyAlignment="1">
      <alignment vertical="center" indent="2" wrapText="1"/>
    </xf>
    <xf numFmtId="0" fontId="18" fillId="0" borderId="25" xfId="0" applyFont="1" applyBorder="1" applyAlignment="1">
      <alignment vertical="center" wrapText="1"/>
    </xf>
    <xf numFmtId="0" fontId="18" fillId="0" borderId="26" xfId="0" applyFont="1" applyBorder="1" applyAlignment="1">
      <alignment vertical="center" indent="1" wrapText="1"/>
    </xf>
    <xf numFmtId="0" fontId="21" fillId="3" borderId="15" xfId="0" applyFont="1" applyFill="1" applyBorder="1" applyAlignment="1">
      <alignment vertical="center" indent="2" wrapText="1"/>
    </xf>
    <xf numFmtId="0" fontId="17" fillId="2" borderId="27" xfId="0" applyFont="1" applyFill="1" applyBorder="1" applyAlignment="1">
      <alignment horizontal="left"/>
    </xf>
    <xf numFmtId="0" fontId="16" fillId="0" borderId="17" xfId="0" applyFont="1" applyBorder="1" applyAlignment="1">
      <alignment horizontal="right"/>
    </xf>
    <xf numFmtId="3" fontId="17" fillId="0" borderId="17" xfId="0" applyFont="1" applyNumberFormat="1" applyBorder="1" applyAlignment="1">
      <alignment horizontal="right"/>
    </xf>
    <xf numFmtId="0" fontId="18" fillId="0" borderId="28" xfId="0" applyFont="1" applyBorder="1" applyAlignment="1">
      <alignment horizontal="right"/>
    </xf>
    <xf numFmtId="0" fontId="12" fillId="3" borderId="17" xfId="0" applyFont="1" applyFill="1" applyBorder="1" applyAlignment="1">
      <alignment horizontal="right" vertical="center"/>
    </xf>
    <xf numFmtId="0" fontId="18" fillId="0" borderId="29" xfId="0" applyFont="1" applyBorder="1" applyAlignment="1">
      <alignment horizontal="right" vertical="center"/>
    </xf>
    <xf numFmtId="0" fontId="18" fillId="0" borderId="30" xfId="0" applyFont="1" applyBorder="1" applyAlignment="1">
      <alignment horizontal="right" vertical="center"/>
    </xf>
    <xf numFmtId="0" fontId="12" fillId="0" borderId="17" xfId="0" applyFont="1" applyBorder="1" applyAlignment="1">
      <alignment horizontal="right" vertical="center"/>
    </xf>
    <xf numFmtId="0" fontId="12" fillId="3" borderId="16" xfId="0" applyFont="1" applyFill="1" applyBorder="1" applyAlignment="1">
      <alignment horizontal="right" vertical="center"/>
    </xf>
    <xf numFmtId="0" fontId="12" fillId="0" borderId="31" xfId="0" applyFont="1" applyBorder="1"/>
    <xf numFmtId="0" fontId="12" fillId="0" borderId="22" xfId="0" applyFont="1" applyBorder="1"/>
    <xf numFmtId="0" fontId="21" fillId="0" borderId="14" xfId="0" applyFont="1" applyBorder="1" applyAlignment="1">
      <alignment vertical="center" indent="3" wrapText="1"/>
    </xf>
    <xf numFmtId="0" fontId="21" fillId="3" borderId="14" xfId="0" applyFont="1" applyFill="1" applyBorder="1" applyAlignment="1">
      <alignment vertical="center" indent="3" wrapText="1"/>
    </xf>
    <xf numFmtId="0" fontId="18" fillId="0" borderId="26" xfId="0" applyFont="1" applyBorder="1" applyAlignment="1">
      <alignment vertical="center" indent="2" wrapText="1"/>
    </xf>
    <xf numFmtId="0" fontId="21" fillId="3" borderId="15" xfId="0" applyFont="1" applyFill="1" applyBorder="1" applyAlignment="1">
      <alignment vertical="center" indent="3" wrapText="1"/>
    </xf>
    <xf numFmtId="0" fontId="12" fillId="0" borderId="13" xfId="0" applyFont="1" applyBorder="1" applyAlignment="1">
      <alignment horizontal="right" vertical="center"/>
    </xf>
    <xf numFmtId="0" fontId="21" fillId="0" borderId="15" xfId="0" applyFont="1" applyBorder="1" applyAlignment="1">
      <alignment vertical="center" indent="2" wrapText="1"/>
    </xf>
    <xf numFmtId="0" fontId="12" fillId="0" borderId="16" xfId="0" applyFont="1" applyBorder="1" applyAlignment="1">
      <alignment horizontal="right" vertical="center"/>
    </xf>
    <xf numFmtId="0" fontId="21" fillId="0" borderId="14" xfId="0" applyFont="1" applyBorder="1" applyAlignment="1">
      <alignment vertical="center" indent="1" wrapText="1"/>
    </xf>
    <xf numFmtId="0" fontId="21" fillId="3" borderId="14" xfId="0" applyFont="1" applyFill="1" applyBorder="1" applyAlignment="1">
      <alignment vertical="center" indent="1" wrapText="1"/>
    </xf>
    <xf numFmtId="0" fontId="21" fillId="3" borderId="15" xfId="0" applyFont="1" applyFill="1" applyBorder="1" applyAlignment="1">
      <alignment vertical="center" indent="1" wrapText="1"/>
    </xf>
    <xf numFmtId="0" fontId="21" fillId="0" borderId="15" xfId="0" applyFont="1" applyBorder="1" applyAlignment="1">
      <alignment vertical="center" indent="1"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worksheet" Target="worksheets/sheet35.xml"/><Relationship Id="rId36" Type="http://schemas.openxmlformats.org/officeDocument/2006/relationships/worksheet" Target="worksheets/sheet36.xml"/><Relationship Id="rId37" Type="http://schemas.openxmlformats.org/officeDocument/2006/relationships/worksheet" Target="worksheets/sheet37.xml"/><Relationship Id="rId38" Type="http://schemas.openxmlformats.org/officeDocument/2006/relationships/worksheet" Target="worksheets/sheet38.xml"/><Relationship Id="rId39" Type="http://schemas.openxmlformats.org/officeDocument/2006/relationships/worksheet" Target="worksheets/sheet39.xml"/><Relationship Id="rId40" Type="http://schemas.openxmlformats.org/officeDocument/2006/relationships/worksheet" Target="worksheets/sheet40.xml"/><Relationship Id="rId41" Type="http://schemas.openxmlformats.org/officeDocument/2006/relationships/worksheet" Target="worksheets/sheet41.xml"/><Relationship Id="rId42" Type="http://schemas.openxmlformats.org/officeDocument/2006/relationships/worksheet" Target="worksheets/sheet42.xml"/><Relationship Id="rId43" Type="http://schemas.openxmlformats.org/officeDocument/2006/relationships/worksheet" Target="worksheets/sheet43.xml"/><Relationship Id="rId44" Type="http://schemas.openxmlformats.org/officeDocument/2006/relationships/worksheet" Target="worksheets/sheet44.xml"/><Relationship Id="rId45" Type="http://schemas.openxmlformats.org/officeDocument/2006/relationships/worksheet" Target="worksheets/sheet45.xml"/><Relationship Id="rId46" Type="http://schemas.openxmlformats.org/officeDocument/2006/relationships/worksheet" Target="worksheets/sheet46.xml"/><Relationship Id="rId47" Type="http://schemas.openxmlformats.org/officeDocument/2006/relationships/worksheet" Target="worksheets/sheet47.xml"/><Relationship Id="rId48" Type="http://schemas.openxmlformats.org/officeDocument/2006/relationships/worksheet" Target="worksheets/sheet48.xml"/><Relationship Id="rId49" Type="http://schemas.openxmlformats.org/officeDocument/2006/relationships/worksheet" Target="worksheets/sheet49.xml"/><Relationship Id="rId50" Type="http://schemas.openxmlformats.org/officeDocument/2006/relationships/worksheet" Target="worksheets/sheet50.xml"/><Relationship Id="rId51" Type="http://schemas.openxmlformats.org/officeDocument/2006/relationships/worksheet" Target="worksheets/sheet51.xml"/><Relationship Id="rId52" Type="http://schemas.openxmlformats.org/officeDocument/2006/relationships/worksheet" Target="worksheets/sheet52.xml"/><Relationship Id="rId53" Type="http://schemas.openxmlformats.org/officeDocument/2006/relationships/worksheet" Target="worksheets/sheet53.xml"/><Relationship Id="rId54" Type="http://schemas.openxmlformats.org/officeDocument/2006/relationships/worksheet" Target="worksheets/sheet54.xml"/><Relationship Id="rId55" Type="http://schemas.openxmlformats.org/officeDocument/2006/relationships/worksheet" Target="worksheets/sheet55.xml"/><Relationship Id="rId56" Type="http://schemas.openxmlformats.org/officeDocument/2006/relationships/worksheet" Target="worksheets/sheet56.xml"/><Relationship Id="rId57" Type="http://schemas.openxmlformats.org/officeDocument/2006/relationships/worksheet" Target="worksheets/sheet57.xml"/><Relationship Id="rId58" Type="http://schemas.openxmlformats.org/officeDocument/2006/relationships/worksheet" Target="worksheets/sheet58.xml"/><Relationship Id="rId59" Type="http://schemas.openxmlformats.org/officeDocument/2006/relationships/worksheet" Target="worksheets/sheet59.xml"/><Relationship Id="rId60" Type="http://schemas.openxmlformats.org/officeDocument/2006/relationships/worksheet" Target="worksheets/sheet60.xml"/><Relationship Id="rId61" Type="http://schemas.openxmlformats.org/officeDocument/2006/relationships/worksheet" Target="worksheets/sheet61.xml"/><Relationship Id="rId62" Type="http://schemas.openxmlformats.org/officeDocument/2006/relationships/worksheet" Target="worksheets/sheet62.xml"/><Relationship Id="rId63" Type="http://schemas.openxmlformats.org/officeDocument/2006/relationships/worksheet" Target="worksheets/sheet63.xml"/><Relationship Id="rId64" Type="http://schemas.openxmlformats.org/officeDocument/2006/relationships/worksheet" Target="worksheets/sheet64.xml"/><Relationship Id="rId65" Type="http://schemas.openxmlformats.org/officeDocument/2006/relationships/worksheet" Target="worksheets/sheet65.xml"/><Relationship Id="rId66" Type="http://schemas.openxmlformats.org/officeDocument/2006/relationships/worksheet" Target="worksheets/sheet66.xml"/><Relationship Id="rId67" Type="http://schemas.openxmlformats.org/officeDocument/2006/relationships/worksheet" Target="worksheets/sheet67.xml"/><Relationship Id="rId68" Type="http://schemas.openxmlformats.org/officeDocument/2006/relationships/theme" Target="theme/theme1.xml"/><Relationship Id="rId69" Type="http://schemas.openxmlformats.org/officeDocument/2006/relationships/styles" Target="styles.xml"/><Relationship Id="rId70"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2.jpg"/></Relationships>
</file>

<file path=xl/drawings/_rels/drawing10.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11.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12.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13.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14.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15.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16.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17.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18.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19.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20.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21.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22.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23.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24.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25.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26.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27.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28.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29.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3.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30.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31.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32.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33.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34.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35.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36.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37.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38.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39.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4.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40.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41.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42.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43.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44.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45.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46.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47.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48.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49.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5.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50.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51.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52.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53.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54.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55.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56.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57.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58.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59.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6.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60.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61.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62.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63.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64.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65.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66.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67.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7.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8.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_rels/drawing9.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le of contents'!A1"/></Relationships>
</file>

<file path=xl/drawings/drawing1.xml><?xml version="1.0" encoding="utf-8"?>
<xdr:wsDr xmlns:xdr="http://schemas.openxmlformats.org/drawingml/2006/spreadsheetDrawing" xmlns:a="http://schemas.openxmlformats.org/drawingml/2006/main" xmlns:r="http://schemas.openxmlformats.org/officeDocument/2006/relationships">
  <xdr:oneCellAnchor xmlns:xdr="http://schemas.openxmlformats.org/drawingml/2006/spreadsheetDrawing">
    <xdr:from xmlns:xdr="http://schemas.openxmlformats.org/drawingml/2006/spreadsheetDrawing">
      <xdr:col xmlns:xdr="http://schemas.openxmlformats.org/drawingml/2006/spreadsheetDrawing">0</xdr:col>
      <xdr:colOff xmlns:xdr="http://schemas.openxmlformats.org/drawingml/2006/spreadsheetDrawing">0</xdr:colOff>
      <xdr:row xmlns:xdr="http://schemas.openxmlformats.org/drawingml/2006/spreadsheetDrawing">0</xdr:row>
      <xdr:rowOff xmlns:xdr="http://schemas.openxmlformats.org/drawingml/2006/spreadsheetDrawing">0</xdr:rowOff>
    </xdr:from>
    <xdr:ext xmlns:xdr="http://schemas.openxmlformats.org/drawingml/2006/spreadsheetDrawing" cx="9144000" cy="5143500"/>
    <xdr:pic xmlns:xdr="http://schemas.openxmlformats.org/drawingml/2006/spreadsheetDrawing">
      <xdr:nvPicPr xmlns:xdr="http://schemas.openxmlformats.org/drawingml/2006/spreadsheetDrawing">
        <xdr:cNvPr xmlns:xdr="http://schemas.openxmlformats.org/drawingml/2006/spreadsheetDrawing" id="1" name="Picture 1"/>
        <xdr:cNvPicPr xmlns:xdr="http://schemas.openxmlformats.org/drawingml/2006/spreadsheetDrawing">
          <a:picLocks xmlns:a="http://schemas.openxmlformats.org/drawingml/2006/main" noChangeAspect="1"/>
        </xdr:cNvPicPr>
      </xdr:nvPicPr>
      <xdr:blipFill xmlns:xdr="http://schemas.openxmlformats.org/drawingml/2006/spreadsheetDrawing">
        <a:blip xmlns:a="http://schemas.openxmlformats.org/drawingml/2006/main" xmlns:r="http://schemas.openxmlformats.org/officeDocument/2006/relationships" r:embed="rId1">
        </a:blip>
        <a:stretch xmlns:a="http://schemas.openxmlformats.org/drawingml/2006/main">
          <a:fillRect/>
        </a:stretch>
      </xdr:blipFill>
      <xdr:spPr xmlns:xdr="http://schemas.openxmlformats.org/drawingml/2006/spreadsheetDrawing">
        <a:prstGeom xmlns:a="http://schemas.openxmlformats.org/drawingml/2006/main" prst="rect">
          <a:avLst xmlns:a="http://schemas.openxmlformats.org/drawingml/2006/main"/>
        </a:prstGeom>
      </xdr:spPr>
    </xdr:pic>
    <xdr:clientData/>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19.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21.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23.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24.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2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26.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2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28.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29.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58903</xdr:colOff>
      <xdr:row>1</xdr:row>
      <xdr:rowOff>38100</xdr:rowOff>
    </xdr:from>
    <xdr:to>
      <xdr:col>2</xdr:col>
      <xdr:colOff>879896</xdr:colOff>
      <xdr:row>1</xdr:row>
      <xdr:rowOff>457200</xdr:rowOff>
    </xdr:to>
    <xdr:pic>
      <xdr:nvPicPr>
        <xdr:cNvPr id="4" name="Picture 3">
          <a:hlinkClick xmlns:r="http://schemas.openxmlformats.org/officeDocument/2006/relationships" r:id="rId1"/>
          <a:extLst>
            <a:ext uri="{FF2B5EF4-FFF2-40B4-BE49-F238E27FC236}">
              <a16:creationId xmlns:a16="http://schemas.microsoft.com/office/drawing/2014/main" id="{DAC09AB9-ADAA-4A62-8618-B9F2C183826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306553" y="152400"/>
          <a:ext cx="820993" cy="419100"/>
        </a:xfrm>
        <a:prstGeom prst="rect">
          <a:avLst/>
        </a:prstGeom>
        <a:noFill/>
        <a:ln>
          <a:noFill/>
        </a:ln>
      </xdr:spPr>
    </xdr:pic>
    <xdr:clientData/>
  </xdr:twoCellAnchor>
</xdr:wsDr>
</file>

<file path=xl/drawings/drawing3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31.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3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33.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34.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3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36.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3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38.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39.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12986</xdr:colOff>
      <xdr:row>1</xdr:row>
      <xdr:rowOff>38100</xdr:rowOff>
    </xdr:from>
    <xdr:to>
      <xdr:col>2</xdr:col>
      <xdr:colOff>833979</xdr:colOff>
      <xdr:row>1</xdr:row>
      <xdr:rowOff>457200</xdr:rowOff>
    </xdr:to>
    <xdr:pic>
      <xdr:nvPicPr>
        <xdr:cNvPr id="2" name="Picture 1">
          <a:hlinkClick xmlns:r="http://schemas.openxmlformats.org/officeDocument/2006/relationships" r:id="rId1"/>
          <a:extLst>
            <a:ext uri="{FF2B5EF4-FFF2-40B4-BE49-F238E27FC236}">
              <a16:creationId xmlns:a16="http://schemas.microsoft.com/office/drawing/2014/main" id="{CE5BF052-78F3-4393-867D-99FE2A7DAFE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62101" y="155331"/>
          <a:ext cx="820993" cy="419100"/>
        </a:xfrm>
        <a:prstGeom prst="rect">
          <a:avLst/>
        </a:prstGeom>
        <a:noFill/>
        <a:ln>
          <a:noFill/>
        </a:ln>
      </xdr:spPr>
    </xdr:pic>
    <xdr:clientData/>
  </xdr:twoCellAnchor>
</xdr:wsDr>
</file>

<file path=xl/drawings/drawing4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41.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4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43.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44.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4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46.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4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48.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49.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12986</xdr:colOff>
      <xdr:row>1</xdr:row>
      <xdr:rowOff>38100</xdr:rowOff>
    </xdr:from>
    <xdr:to>
      <xdr:col>2</xdr:col>
      <xdr:colOff>833979</xdr:colOff>
      <xdr:row>1</xdr:row>
      <xdr:rowOff>457200</xdr:rowOff>
    </xdr:to>
    <xdr:pic>
      <xdr:nvPicPr>
        <xdr:cNvPr id="2" name="Picture 1">
          <a:hlinkClick xmlns:r="http://schemas.openxmlformats.org/officeDocument/2006/relationships" r:id="rId1"/>
          <a:extLst>
            <a:ext uri="{FF2B5EF4-FFF2-40B4-BE49-F238E27FC236}">
              <a16:creationId xmlns:a16="http://schemas.microsoft.com/office/drawing/2014/main" id="{CE5BF052-78F3-4393-867D-99FE2A7DAFE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62101" y="155331"/>
          <a:ext cx="820993" cy="419100"/>
        </a:xfrm>
        <a:prstGeom prst="rect">
          <a:avLst/>
        </a:prstGeom>
        <a:noFill/>
        <a:ln>
          <a:noFill/>
        </a:ln>
      </xdr:spPr>
    </xdr:pic>
    <xdr:clientData/>
  </xdr:twoCellAnchor>
</xdr:wsDr>
</file>

<file path=xl/drawings/drawing5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51.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53.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54.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5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56.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5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58.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59.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6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61.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6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63.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64.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6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66.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6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143041</xdr:colOff>
      <xdr:row>1</xdr:row>
      <xdr:rowOff>47625</xdr:rowOff>
    </xdr:from>
    <xdr:to>
      <xdr:col>1</xdr:col>
      <xdr:colOff>964034</xdr:colOff>
      <xdr:row>1</xdr:row>
      <xdr:rowOff>466725</xdr:rowOff>
    </xdr:to>
    <xdr:pic>
      <xdr:nvPicPr>
        <xdr:cNvPr id="4" name="Picture 3">
          <a:hlinkClick xmlns:r="http://schemas.openxmlformats.org/officeDocument/2006/relationships" r:id="rId1"/>
          <a:extLst>
            <a:ext uri="{FF2B5EF4-FFF2-40B4-BE49-F238E27FC236}">
              <a16:creationId xmlns:a16="http://schemas.microsoft.com/office/drawing/2014/main" id="{87960C78-618F-425C-9F37-B17AE3FC9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8766" y="161925"/>
          <a:ext cx="820993" cy="419100"/>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Glenn - Chronic Disease">
      <a:dk1>
        <a:sysClr val="windowText" lastClr="000000"/>
      </a:dk1>
      <a:lt1>
        <a:sysClr val="window" lastClr="FFFFFF"/>
      </a:lt1>
      <a:dk2>
        <a:srgbClr val="44546A"/>
      </a:dk2>
      <a:lt2>
        <a:srgbClr val="E7E6E6"/>
      </a:lt2>
      <a:accent1>
        <a:srgbClr val="23397E"/>
      </a:accent1>
      <a:accent2>
        <a:srgbClr val="ED7D31"/>
      </a:accent2>
      <a:accent3>
        <a:srgbClr val="A5A5A5"/>
      </a:accent3>
      <a:accent4>
        <a:srgbClr val="AB4399"/>
      </a:accent4>
      <a:accent5>
        <a:srgbClr val="00828C"/>
      </a:accent5>
      <a:accent6>
        <a:srgbClr val="E0CC21"/>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4.xml"/><Relationship Id="rId2" Type="http://schemas.openxmlformats.org/officeDocument/2006/relationships/printerSettings" Target="../printerSettings/printerSettings14.bin"/><Relationship Id="rIdvml" Type="http://schemas.openxmlformats.org/officeDocument/2006/relationships/vmlDrawing" Target="../drawings/vmlDrawing14.vml"/></Relationships>
</file>

<file path=xl/worksheets/_rels/sheet15.xml.rels><?xml version="1.0" encoding="UTF-8" standalone="yes"?><Relationships xmlns="http://schemas.openxmlformats.org/package/2006/relationships"><Relationship Id="rId1" Type="http://schemas.openxmlformats.org/officeDocument/2006/relationships/drawing" Target="../drawings/drawing15.xml"/><Relationship Id="rId2" Type="http://schemas.openxmlformats.org/officeDocument/2006/relationships/printerSettings" Target="../printerSettings/printerSettings15.bin"/><Relationship Id="rIdvml" Type="http://schemas.openxmlformats.org/officeDocument/2006/relationships/vmlDrawing" Target="../drawings/vmlDrawing15.vml"/></Relationships>
</file>

<file path=xl/worksheets/_rels/sheet16.xml.rels><?xml version="1.0" encoding="UTF-8" standalone="yes"?><Relationships xmlns="http://schemas.openxmlformats.org/package/2006/relationships"><Relationship Id="rId1" Type="http://schemas.openxmlformats.org/officeDocument/2006/relationships/drawing" Target="../drawings/drawing16.xml"/><Relationship Id="rId2" Type="http://schemas.openxmlformats.org/officeDocument/2006/relationships/printerSettings" Target="../printerSettings/printerSettings16.bin"/><Relationship Id="rIdvml" Type="http://schemas.openxmlformats.org/officeDocument/2006/relationships/vmlDrawing" Target="../drawings/vmlDrawing16.vml"/></Relationships>
</file>

<file path=xl/worksheets/_rels/sheet17.xml.rels><?xml version="1.0" encoding="UTF-8" standalone="yes"?><Relationships xmlns="http://schemas.openxmlformats.org/package/2006/relationships"><Relationship Id="rId1" Type="http://schemas.openxmlformats.org/officeDocument/2006/relationships/drawing" Target="../drawings/drawing17.xml"/><Relationship Id="rId2" Type="http://schemas.openxmlformats.org/officeDocument/2006/relationships/printerSettings" Target="../printerSettings/printerSettings17.bin"/><Relationship Id="rIdvml" Type="http://schemas.openxmlformats.org/officeDocument/2006/relationships/vmlDrawing" Target="../drawings/vmlDrawing17.vml"/></Relationships>
</file>

<file path=xl/worksheets/_rels/sheet18.xml.rels><?xml version="1.0" encoding="UTF-8" standalone="yes"?><Relationships xmlns="http://schemas.openxmlformats.org/package/2006/relationships"><Relationship Id="rId1" Type="http://schemas.openxmlformats.org/officeDocument/2006/relationships/drawing" Target="../drawings/drawing18.xml"/><Relationship Id="rId2" Type="http://schemas.openxmlformats.org/officeDocument/2006/relationships/printerSettings" Target="../printerSettings/printerSettings18.bin"/><Relationship Id="rIdvml" Type="http://schemas.openxmlformats.org/officeDocument/2006/relationships/vmlDrawing" Target="../drawings/vmlDrawing18.vml"/></Relationships>
</file>

<file path=xl/worksheets/_rels/sheet19.xml.rels><?xml version="1.0" encoding="UTF-8" standalone="yes"?><Relationships xmlns="http://schemas.openxmlformats.org/package/2006/relationships"><Relationship Id="rId1" Type="http://schemas.openxmlformats.org/officeDocument/2006/relationships/drawing" Target="../drawings/drawing19.xml"/><Relationship Id="rId2" Type="http://schemas.openxmlformats.org/officeDocument/2006/relationships/printerSettings" Target="../printerSettings/printerSettings19.bin"/><Relationship Id="rIdvml" Type="http://schemas.openxmlformats.org/officeDocument/2006/relationships/vmlDrawing" Target="../drawings/vmlDrawing19.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20.xml.rels><?xml version="1.0" encoding="UTF-8" standalone="yes"?><Relationships xmlns="http://schemas.openxmlformats.org/package/2006/relationships"><Relationship Id="rId1" Type="http://schemas.openxmlformats.org/officeDocument/2006/relationships/drawing" Target="../drawings/drawing20.xml"/><Relationship Id="rId2" Type="http://schemas.openxmlformats.org/officeDocument/2006/relationships/printerSettings" Target="../printerSettings/printerSettings20.bin"/><Relationship Id="rIdvml" Type="http://schemas.openxmlformats.org/officeDocument/2006/relationships/vmlDrawing" Target="../drawings/vmlDrawing20.vml"/></Relationships>
</file>

<file path=xl/worksheets/_rels/sheet21.xml.rels><?xml version="1.0" encoding="UTF-8" standalone="yes"?><Relationships xmlns="http://schemas.openxmlformats.org/package/2006/relationships"><Relationship Id="rId1" Type="http://schemas.openxmlformats.org/officeDocument/2006/relationships/drawing" Target="../drawings/drawing21.xml"/><Relationship Id="rId2" Type="http://schemas.openxmlformats.org/officeDocument/2006/relationships/printerSettings" Target="../printerSettings/printerSettings21.bin"/><Relationship Id="rIdvml" Type="http://schemas.openxmlformats.org/officeDocument/2006/relationships/vmlDrawing" Target="../drawings/vmlDrawing21.vml"/></Relationships>
</file>

<file path=xl/worksheets/_rels/sheet22.xml.rels><?xml version="1.0" encoding="UTF-8" standalone="yes"?><Relationships xmlns="http://schemas.openxmlformats.org/package/2006/relationships"><Relationship Id="rId1" Type="http://schemas.openxmlformats.org/officeDocument/2006/relationships/drawing" Target="../drawings/drawing22.xml"/><Relationship Id="rId2" Type="http://schemas.openxmlformats.org/officeDocument/2006/relationships/printerSettings" Target="../printerSettings/printerSettings22.bin"/><Relationship Id="rIdvml" Type="http://schemas.openxmlformats.org/officeDocument/2006/relationships/vmlDrawing" Target="../drawings/vmlDrawing22.vml"/></Relationships>
</file>

<file path=xl/worksheets/_rels/sheet23.xml.rels><?xml version="1.0" encoding="UTF-8" standalone="yes"?><Relationships xmlns="http://schemas.openxmlformats.org/package/2006/relationships"><Relationship Id="rId1" Type="http://schemas.openxmlformats.org/officeDocument/2006/relationships/drawing" Target="../drawings/drawing23.xml"/><Relationship Id="rId2" Type="http://schemas.openxmlformats.org/officeDocument/2006/relationships/printerSettings" Target="../printerSettings/printerSettings23.bin"/><Relationship Id="rIdvml" Type="http://schemas.openxmlformats.org/officeDocument/2006/relationships/vmlDrawing" Target="../drawings/vmlDrawing23.vml"/></Relationships>
</file>

<file path=xl/worksheets/_rels/sheet24.xml.rels><?xml version="1.0" encoding="UTF-8" standalone="yes"?><Relationships xmlns="http://schemas.openxmlformats.org/package/2006/relationships"><Relationship Id="rId1" Type="http://schemas.openxmlformats.org/officeDocument/2006/relationships/drawing" Target="../drawings/drawing24.xml"/><Relationship Id="rId2" Type="http://schemas.openxmlformats.org/officeDocument/2006/relationships/printerSettings" Target="../printerSettings/printerSettings24.bin"/><Relationship Id="rIdvml" Type="http://schemas.openxmlformats.org/officeDocument/2006/relationships/vmlDrawing" Target="../drawings/vmlDrawing24.vml"/></Relationships>
</file>

<file path=xl/worksheets/_rels/sheet25.xml.rels><?xml version="1.0" encoding="UTF-8" standalone="yes"?><Relationships xmlns="http://schemas.openxmlformats.org/package/2006/relationships"><Relationship Id="rId1" Type="http://schemas.openxmlformats.org/officeDocument/2006/relationships/drawing" Target="../drawings/drawing25.xml"/><Relationship Id="rId2" Type="http://schemas.openxmlformats.org/officeDocument/2006/relationships/printerSettings" Target="../printerSettings/printerSettings25.bin"/><Relationship Id="rIdvml" Type="http://schemas.openxmlformats.org/officeDocument/2006/relationships/vmlDrawing" Target="../drawings/vmlDrawing25.vml"/></Relationships>
</file>

<file path=xl/worksheets/_rels/sheet26.xml.rels><?xml version="1.0" encoding="UTF-8" standalone="yes"?><Relationships xmlns="http://schemas.openxmlformats.org/package/2006/relationships"><Relationship Id="rId1" Type="http://schemas.openxmlformats.org/officeDocument/2006/relationships/drawing" Target="../drawings/drawing26.xml"/><Relationship Id="rId2" Type="http://schemas.openxmlformats.org/officeDocument/2006/relationships/printerSettings" Target="../printerSettings/printerSettings26.bin"/><Relationship Id="rIdvml" Type="http://schemas.openxmlformats.org/officeDocument/2006/relationships/vmlDrawing" Target="../drawings/vmlDrawing26.vml"/></Relationships>
</file>

<file path=xl/worksheets/_rels/sheet27.xml.rels><?xml version="1.0" encoding="UTF-8" standalone="yes"?><Relationships xmlns="http://schemas.openxmlformats.org/package/2006/relationships"><Relationship Id="rId1" Type="http://schemas.openxmlformats.org/officeDocument/2006/relationships/drawing" Target="../drawings/drawing27.xml"/><Relationship Id="rId2" Type="http://schemas.openxmlformats.org/officeDocument/2006/relationships/printerSettings" Target="../printerSettings/printerSettings27.bin"/><Relationship Id="rIdvml" Type="http://schemas.openxmlformats.org/officeDocument/2006/relationships/vmlDrawing" Target="../drawings/vmlDrawing27.vml"/></Relationships>
</file>

<file path=xl/worksheets/_rels/sheet28.xml.rels><?xml version="1.0" encoding="UTF-8" standalone="yes"?><Relationships xmlns="http://schemas.openxmlformats.org/package/2006/relationships"><Relationship Id="rId1" Type="http://schemas.openxmlformats.org/officeDocument/2006/relationships/drawing" Target="../drawings/drawing28.xml"/><Relationship Id="rId2" Type="http://schemas.openxmlformats.org/officeDocument/2006/relationships/printerSettings" Target="../printerSettings/printerSettings28.bin"/><Relationship Id="rIdvml" Type="http://schemas.openxmlformats.org/officeDocument/2006/relationships/vmlDrawing" Target="../drawings/vmlDrawing28.vml"/></Relationships>
</file>

<file path=xl/worksheets/_rels/sheet29.xml.rels><?xml version="1.0" encoding="UTF-8" standalone="yes"?><Relationships xmlns="http://schemas.openxmlformats.org/package/2006/relationships"><Relationship Id="rId1" Type="http://schemas.openxmlformats.org/officeDocument/2006/relationships/drawing" Target="../drawings/drawing29.xml"/><Relationship Id="rId2" Type="http://schemas.openxmlformats.org/officeDocument/2006/relationships/printerSettings" Target="../printerSettings/printerSettings29.bin"/><Relationship Id="rIdvml" Type="http://schemas.openxmlformats.org/officeDocument/2006/relationships/vmlDrawing" Target="../drawings/vmlDrawing29.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3h" Type="http://schemas.openxmlformats.org/officeDocument/2006/relationships/hyperlink" Target="https://www.cmtedd.act.gov.au/__data/assets/word_doc/0009/2273904/Sex,-Gender,-Sexual-Orientation-and-Variations-of-Sex-Characteristics-Data-Standard.docx" TargetMode="External"/></Relationships>
</file>

<file path=xl/worksheets/_rels/sheet30.xml.rels><?xml version="1.0" encoding="UTF-8" standalone="yes"?><Relationships xmlns="http://schemas.openxmlformats.org/package/2006/relationships"><Relationship Id="rId1" Type="http://schemas.openxmlformats.org/officeDocument/2006/relationships/drawing" Target="../drawings/drawing30.xml"/><Relationship Id="rId2" Type="http://schemas.openxmlformats.org/officeDocument/2006/relationships/printerSettings" Target="../printerSettings/printerSettings30.bin"/><Relationship Id="rIdvml" Type="http://schemas.openxmlformats.org/officeDocument/2006/relationships/vmlDrawing" Target="../drawings/vmlDrawing30.vml"/></Relationships>
</file>

<file path=xl/worksheets/_rels/sheet31.xml.rels><?xml version="1.0" encoding="UTF-8" standalone="yes"?><Relationships xmlns="http://schemas.openxmlformats.org/package/2006/relationships"><Relationship Id="rId1" Type="http://schemas.openxmlformats.org/officeDocument/2006/relationships/drawing" Target="../drawings/drawing31.xml"/><Relationship Id="rId2" Type="http://schemas.openxmlformats.org/officeDocument/2006/relationships/printerSettings" Target="../printerSettings/printerSettings31.bin"/><Relationship Id="rIdvml" Type="http://schemas.openxmlformats.org/officeDocument/2006/relationships/vmlDrawing" Target="../drawings/vmlDrawing31.vml"/></Relationships>
</file>

<file path=xl/worksheets/_rels/sheet32.xml.rels><?xml version="1.0" encoding="UTF-8" standalone="yes"?><Relationships xmlns="http://schemas.openxmlformats.org/package/2006/relationships"><Relationship Id="rId1" Type="http://schemas.openxmlformats.org/officeDocument/2006/relationships/drawing" Target="../drawings/drawing32.xml"/><Relationship Id="rId2" Type="http://schemas.openxmlformats.org/officeDocument/2006/relationships/printerSettings" Target="../printerSettings/printerSettings32.bin"/><Relationship Id="rIdvml" Type="http://schemas.openxmlformats.org/officeDocument/2006/relationships/vmlDrawing" Target="../drawings/vmlDrawing32.vml"/></Relationships>
</file>

<file path=xl/worksheets/_rels/sheet33.xml.rels><?xml version="1.0" encoding="UTF-8" standalone="yes"?><Relationships xmlns="http://schemas.openxmlformats.org/package/2006/relationships"><Relationship Id="rId1" Type="http://schemas.openxmlformats.org/officeDocument/2006/relationships/drawing" Target="../drawings/drawing33.xml"/><Relationship Id="rId2" Type="http://schemas.openxmlformats.org/officeDocument/2006/relationships/printerSettings" Target="../printerSettings/printerSettings33.bin"/><Relationship Id="rIdvml" Type="http://schemas.openxmlformats.org/officeDocument/2006/relationships/vmlDrawing" Target="../drawings/vmlDrawing33.vml"/></Relationships>
</file>

<file path=xl/worksheets/_rels/sheet34.xml.rels><?xml version="1.0" encoding="UTF-8" standalone="yes"?><Relationships xmlns="http://schemas.openxmlformats.org/package/2006/relationships"><Relationship Id="rId1" Type="http://schemas.openxmlformats.org/officeDocument/2006/relationships/drawing" Target="../drawings/drawing34.xml"/><Relationship Id="rId2" Type="http://schemas.openxmlformats.org/officeDocument/2006/relationships/printerSettings" Target="../printerSettings/printerSettings34.bin"/><Relationship Id="rIdvml" Type="http://schemas.openxmlformats.org/officeDocument/2006/relationships/vmlDrawing" Target="../drawings/vmlDrawing34.v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35.xml"/><Relationship Id="rId2" Type="http://schemas.openxmlformats.org/officeDocument/2006/relationships/printerSettings" Target="../printerSettings/printerSettings35.bin"/><Relationship Id="rIdvml" Type="http://schemas.openxmlformats.org/officeDocument/2006/relationships/vmlDrawing" Target="../drawings/vmlDrawing35.v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36.xml"/><Relationship Id="rId2" Type="http://schemas.openxmlformats.org/officeDocument/2006/relationships/printerSettings" Target="../printerSettings/printerSettings36.bin"/><Relationship Id="rIdvml" Type="http://schemas.openxmlformats.org/officeDocument/2006/relationships/vmlDrawing" Target="../drawings/vmlDrawing36.vml"/></Relationships>
</file>

<file path=xl/worksheets/_rels/sheet37.xml.rels><?xml version="1.0" encoding="UTF-8" standalone="yes"?><Relationships xmlns="http://schemas.openxmlformats.org/package/2006/relationships"><Relationship Id="rId1" Type="http://schemas.openxmlformats.org/officeDocument/2006/relationships/drawing" Target="../drawings/drawing37.xml"/><Relationship Id="rId2" Type="http://schemas.openxmlformats.org/officeDocument/2006/relationships/printerSettings" Target="../printerSettings/printerSettings37.bin"/><Relationship Id="rIdvml" Type="http://schemas.openxmlformats.org/officeDocument/2006/relationships/vmlDrawing" Target="../drawings/vmlDrawing37.vml"/></Relationships>
</file>

<file path=xl/worksheets/_rels/sheet38.xml.rels><?xml version="1.0" encoding="UTF-8" standalone="yes"?><Relationships xmlns="http://schemas.openxmlformats.org/package/2006/relationships"><Relationship Id="rId1" Type="http://schemas.openxmlformats.org/officeDocument/2006/relationships/drawing" Target="../drawings/drawing38.xml"/><Relationship Id="rId2" Type="http://schemas.openxmlformats.org/officeDocument/2006/relationships/printerSettings" Target="../printerSettings/printerSettings38.bin"/><Relationship Id="rIdvml" Type="http://schemas.openxmlformats.org/officeDocument/2006/relationships/vmlDrawing" Target="../drawings/vmlDrawing38.vml"/></Relationships>
</file>

<file path=xl/worksheets/_rels/sheet39.xml.rels><?xml version="1.0" encoding="UTF-8" standalone="yes"?><Relationships xmlns="http://schemas.openxmlformats.org/package/2006/relationships"><Relationship Id="rId1" Type="http://schemas.openxmlformats.org/officeDocument/2006/relationships/drawing" Target="../drawings/drawing39.xml"/><Relationship Id="rId2" Type="http://schemas.openxmlformats.org/officeDocument/2006/relationships/printerSettings" Target="../printerSettings/printerSettings39.bin"/><Relationship Id="rIdvml" Type="http://schemas.openxmlformats.org/officeDocument/2006/relationships/vmlDrawing" Target="../drawings/vmlDrawing39.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40.xml.rels><?xml version="1.0" encoding="UTF-8" standalone="yes"?><Relationships xmlns="http://schemas.openxmlformats.org/package/2006/relationships"><Relationship Id="rId1" Type="http://schemas.openxmlformats.org/officeDocument/2006/relationships/drawing" Target="../drawings/drawing40.xml"/><Relationship Id="rId2" Type="http://schemas.openxmlformats.org/officeDocument/2006/relationships/printerSettings" Target="../printerSettings/printerSettings40.bin"/><Relationship Id="rIdvml" Type="http://schemas.openxmlformats.org/officeDocument/2006/relationships/vmlDrawing" Target="../drawings/vmlDrawing40.vml"/></Relationships>
</file>

<file path=xl/worksheets/_rels/sheet41.xml.rels><?xml version="1.0" encoding="UTF-8" standalone="yes"?><Relationships xmlns="http://schemas.openxmlformats.org/package/2006/relationships"><Relationship Id="rId1" Type="http://schemas.openxmlformats.org/officeDocument/2006/relationships/drawing" Target="../drawings/drawing41.xml"/><Relationship Id="rId2" Type="http://schemas.openxmlformats.org/officeDocument/2006/relationships/printerSettings" Target="../printerSettings/printerSettings41.bin"/><Relationship Id="rIdvml" Type="http://schemas.openxmlformats.org/officeDocument/2006/relationships/vmlDrawing" Target="../drawings/vmlDrawing41.vml"/></Relationships>
</file>

<file path=xl/worksheets/_rels/sheet42.xml.rels><?xml version="1.0" encoding="UTF-8" standalone="yes"?><Relationships xmlns="http://schemas.openxmlformats.org/package/2006/relationships"><Relationship Id="rId1" Type="http://schemas.openxmlformats.org/officeDocument/2006/relationships/drawing" Target="../drawings/drawing42.xml"/><Relationship Id="rId2" Type="http://schemas.openxmlformats.org/officeDocument/2006/relationships/printerSettings" Target="../printerSettings/printerSettings42.bin"/><Relationship Id="rIdvml" Type="http://schemas.openxmlformats.org/officeDocument/2006/relationships/vmlDrawing" Target="../drawings/vmlDrawing42.vml"/></Relationships>
</file>

<file path=xl/worksheets/_rels/sheet43.xml.rels><?xml version="1.0" encoding="UTF-8" standalone="yes"?><Relationships xmlns="http://schemas.openxmlformats.org/package/2006/relationships"><Relationship Id="rId1" Type="http://schemas.openxmlformats.org/officeDocument/2006/relationships/drawing" Target="../drawings/drawing43.xml"/><Relationship Id="rId2" Type="http://schemas.openxmlformats.org/officeDocument/2006/relationships/printerSettings" Target="../printerSettings/printerSettings43.bin"/><Relationship Id="rIdvml" Type="http://schemas.openxmlformats.org/officeDocument/2006/relationships/vmlDrawing" Target="../drawings/vmlDrawing43.vml"/></Relationships>
</file>

<file path=xl/worksheets/_rels/sheet44.xml.rels><?xml version="1.0" encoding="UTF-8" standalone="yes"?><Relationships xmlns="http://schemas.openxmlformats.org/package/2006/relationships"><Relationship Id="rId1" Type="http://schemas.openxmlformats.org/officeDocument/2006/relationships/drawing" Target="../drawings/drawing44.xml"/><Relationship Id="rId2" Type="http://schemas.openxmlformats.org/officeDocument/2006/relationships/printerSettings" Target="../printerSettings/printerSettings44.bin"/><Relationship Id="rIdvml" Type="http://schemas.openxmlformats.org/officeDocument/2006/relationships/vmlDrawing" Target="../drawings/vmlDrawing44.vml"/></Relationships>
</file>

<file path=xl/worksheets/_rels/sheet45.xml.rels><?xml version="1.0" encoding="UTF-8" standalone="yes"?><Relationships xmlns="http://schemas.openxmlformats.org/package/2006/relationships"><Relationship Id="rId1" Type="http://schemas.openxmlformats.org/officeDocument/2006/relationships/drawing" Target="../drawings/drawing45.xml"/><Relationship Id="rId2" Type="http://schemas.openxmlformats.org/officeDocument/2006/relationships/printerSettings" Target="../printerSettings/printerSettings45.bin"/><Relationship Id="rIdvml" Type="http://schemas.openxmlformats.org/officeDocument/2006/relationships/vmlDrawing" Target="../drawings/vmlDrawing45.vml"/></Relationships>
</file>

<file path=xl/worksheets/_rels/sheet46.xml.rels><?xml version="1.0" encoding="UTF-8" standalone="yes"?><Relationships xmlns="http://schemas.openxmlformats.org/package/2006/relationships"><Relationship Id="rId1" Type="http://schemas.openxmlformats.org/officeDocument/2006/relationships/drawing" Target="../drawings/drawing46.xml"/><Relationship Id="rId2" Type="http://schemas.openxmlformats.org/officeDocument/2006/relationships/printerSettings" Target="../printerSettings/printerSettings46.bin"/><Relationship Id="rIdvml" Type="http://schemas.openxmlformats.org/officeDocument/2006/relationships/vmlDrawing" Target="../drawings/vmlDrawing46.v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47.xml"/><Relationship Id="rId2" Type="http://schemas.openxmlformats.org/officeDocument/2006/relationships/printerSettings" Target="../printerSettings/printerSettings47.bin"/><Relationship Id="rIdvml" Type="http://schemas.openxmlformats.org/officeDocument/2006/relationships/vmlDrawing" Target="../drawings/vmlDrawing47.v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48.xml"/><Relationship Id="rId2" Type="http://schemas.openxmlformats.org/officeDocument/2006/relationships/printerSettings" Target="../printerSettings/printerSettings48.bin"/><Relationship Id="rIdvml" Type="http://schemas.openxmlformats.org/officeDocument/2006/relationships/vmlDrawing" Target="../drawings/vmlDrawing48.v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49.xml"/><Relationship Id="rId2" Type="http://schemas.openxmlformats.org/officeDocument/2006/relationships/printerSettings" Target="../printerSettings/printerSettings49.bin"/><Relationship Id="rIdvml" Type="http://schemas.openxmlformats.org/officeDocument/2006/relationships/vmlDrawing" Target="../drawings/vmlDrawing49.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_rels/sheet50.xml.rels><?xml version="1.0" encoding="UTF-8" standalone="yes"?><Relationships xmlns="http://schemas.openxmlformats.org/package/2006/relationships"><Relationship Id="rId1" Type="http://schemas.openxmlformats.org/officeDocument/2006/relationships/drawing" Target="../drawings/drawing50.xml"/><Relationship Id="rId2" Type="http://schemas.openxmlformats.org/officeDocument/2006/relationships/printerSettings" Target="../printerSettings/printerSettings50.bin"/><Relationship Id="rIdvml" Type="http://schemas.openxmlformats.org/officeDocument/2006/relationships/vmlDrawing" Target="../drawings/vmlDrawing50.vml"/></Relationships>
</file>

<file path=xl/worksheets/_rels/sheet51.xml.rels><?xml version="1.0" encoding="UTF-8" standalone="yes"?><Relationships xmlns="http://schemas.openxmlformats.org/package/2006/relationships"><Relationship Id="rId1" Type="http://schemas.openxmlformats.org/officeDocument/2006/relationships/drawing" Target="../drawings/drawing51.xml"/><Relationship Id="rId2" Type="http://schemas.openxmlformats.org/officeDocument/2006/relationships/printerSettings" Target="../printerSettings/printerSettings51.bin"/><Relationship Id="rIdvml" Type="http://schemas.openxmlformats.org/officeDocument/2006/relationships/vmlDrawing" Target="../drawings/vmlDrawing51.vml"/></Relationships>
</file>

<file path=xl/worksheets/_rels/sheet52.xml.rels><?xml version="1.0" encoding="UTF-8" standalone="yes"?><Relationships xmlns="http://schemas.openxmlformats.org/package/2006/relationships"><Relationship Id="rId1" Type="http://schemas.openxmlformats.org/officeDocument/2006/relationships/drawing" Target="../drawings/drawing52.xml"/><Relationship Id="rId2" Type="http://schemas.openxmlformats.org/officeDocument/2006/relationships/printerSettings" Target="../printerSettings/printerSettings52.bin"/><Relationship Id="rIdvml" Type="http://schemas.openxmlformats.org/officeDocument/2006/relationships/vmlDrawing" Target="../drawings/vmlDrawing52.vml"/></Relationships>
</file>

<file path=xl/worksheets/_rels/sheet53.xml.rels><?xml version="1.0" encoding="UTF-8" standalone="yes"?><Relationships xmlns="http://schemas.openxmlformats.org/package/2006/relationships"><Relationship Id="rId1" Type="http://schemas.openxmlformats.org/officeDocument/2006/relationships/drawing" Target="../drawings/drawing53.xml"/><Relationship Id="rId2" Type="http://schemas.openxmlformats.org/officeDocument/2006/relationships/printerSettings" Target="../printerSettings/printerSettings53.bin"/><Relationship Id="rIdvml" Type="http://schemas.openxmlformats.org/officeDocument/2006/relationships/vmlDrawing" Target="../drawings/vmlDrawing53.vml"/></Relationships>
</file>

<file path=xl/worksheets/_rels/sheet54.xml.rels><?xml version="1.0" encoding="UTF-8" standalone="yes"?><Relationships xmlns="http://schemas.openxmlformats.org/package/2006/relationships"><Relationship Id="rId1" Type="http://schemas.openxmlformats.org/officeDocument/2006/relationships/drawing" Target="../drawings/drawing54.xml"/><Relationship Id="rId2" Type="http://schemas.openxmlformats.org/officeDocument/2006/relationships/printerSettings" Target="../printerSettings/printerSettings54.bin"/><Relationship Id="rIdvml" Type="http://schemas.openxmlformats.org/officeDocument/2006/relationships/vmlDrawing" Target="../drawings/vmlDrawing54.vml"/></Relationships>
</file>

<file path=xl/worksheets/_rels/sheet55.xml.rels><?xml version="1.0" encoding="UTF-8" standalone="yes"?><Relationships xmlns="http://schemas.openxmlformats.org/package/2006/relationships"><Relationship Id="rId1" Type="http://schemas.openxmlformats.org/officeDocument/2006/relationships/drawing" Target="../drawings/drawing55.xml"/><Relationship Id="rId2" Type="http://schemas.openxmlformats.org/officeDocument/2006/relationships/printerSettings" Target="../printerSettings/printerSettings55.bin"/><Relationship Id="rIdvml" Type="http://schemas.openxmlformats.org/officeDocument/2006/relationships/vmlDrawing" Target="../drawings/vmlDrawing55.vml"/></Relationships>
</file>

<file path=xl/worksheets/_rels/sheet56.xml.rels><?xml version="1.0" encoding="UTF-8" standalone="yes"?><Relationships xmlns="http://schemas.openxmlformats.org/package/2006/relationships"><Relationship Id="rId1" Type="http://schemas.openxmlformats.org/officeDocument/2006/relationships/drawing" Target="../drawings/drawing56.xml"/><Relationship Id="rId2" Type="http://schemas.openxmlformats.org/officeDocument/2006/relationships/printerSettings" Target="../printerSettings/printerSettings56.bin"/><Relationship Id="rIdvml" Type="http://schemas.openxmlformats.org/officeDocument/2006/relationships/vmlDrawing" Target="../drawings/vmlDrawing56.vml"/></Relationships>
</file>

<file path=xl/worksheets/_rels/sheet57.xml.rels><?xml version="1.0" encoding="UTF-8" standalone="yes"?><Relationships xmlns="http://schemas.openxmlformats.org/package/2006/relationships"><Relationship Id="rId1" Type="http://schemas.openxmlformats.org/officeDocument/2006/relationships/drawing" Target="../drawings/drawing57.xml"/><Relationship Id="rId2" Type="http://schemas.openxmlformats.org/officeDocument/2006/relationships/printerSettings" Target="../printerSettings/printerSettings57.bin"/><Relationship Id="rIdvml" Type="http://schemas.openxmlformats.org/officeDocument/2006/relationships/vmlDrawing" Target="../drawings/vmlDrawing57.vml"/></Relationships>
</file>

<file path=xl/worksheets/_rels/sheet58.xml.rels><?xml version="1.0" encoding="UTF-8" standalone="yes"?><Relationships xmlns="http://schemas.openxmlformats.org/package/2006/relationships"><Relationship Id="rId1" Type="http://schemas.openxmlformats.org/officeDocument/2006/relationships/drawing" Target="../drawings/drawing58.xml"/><Relationship Id="rId2" Type="http://schemas.openxmlformats.org/officeDocument/2006/relationships/printerSettings" Target="../printerSettings/printerSettings58.bin"/><Relationship Id="rIdvml" Type="http://schemas.openxmlformats.org/officeDocument/2006/relationships/vmlDrawing" Target="../drawings/vmlDrawing58.vml"/></Relationships>
</file>

<file path=xl/worksheets/_rels/sheet59.xml.rels><?xml version="1.0" encoding="UTF-8" standalone="yes"?><Relationships xmlns="http://schemas.openxmlformats.org/package/2006/relationships"><Relationship Id="rId1" Type="http://schemas.openxmlformats.org/officeDocument/2006/relationships/drawing" Target="../drawings/drawing59.xml"/><Relationship Id="rId2" Type="http://schemas.openxmlformats.org/officeDocument/2006/relationships/printerSettings" Target="../printerSettings/printerSettings59.bin"/><Relationship Id="rIdvml" Type="http://schemas.openxmlformats.org/officeDocument/2006/relationships/vmlDrawing" Target="../drawings/vmlDrawing59.v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s>
</file>

<file path=xl/worksheets/_rels/sheet60.xml.rels><?xml version="1.0" encoding="UTF-8" standalone="yes"?><Relationships xmlns="http://schemas.openxmlformats.org/package/2006/relationships"><Relationship Id="rId1" Type="http://schemas.openxmlformats.org/officeDocument/2006/relationships/drawing" Target="../drawings/drawing60.xml"/><Relationship Id="rId2" Type="http://schemas.openxmlformats.org/officeDocument/2006/relationships/printerSettings" Target="../printerSettings/printerSettings60.bin"/><Relationship Id="rIdvml" Type="http://schemas.openxmlformats.org/officeDocument/2006/relationships/vmlDrawing" Target="../drawings/vmlDrawing60.vml"/></Relationships>
</file>

<file path=xl/worksheets/_rels/sheet61.xml.rels><?xml version="1.0" encoding="UTF-8" standalone="yes"?><Relationships xmlns="http://schemas.openxmlformats.org/package/2006/relationships"><Relationship Id="rId1" Type="http://schemas.openxmlformats.org/officeDocument/2006/relationships/drawing" Target="../drawings/drawing61.xml"/><Relationship Id="rId2" Type="http://schemas.openxmlformats.org/officeDocument/2006/relationships/printerSettings" Target="../printerSettings/printerSettings61.bin"/><Relationship Id="rIdvml" Type="http://schemas.openxmlformats.org/officeDocument/2006/relationships/vmlDrawing" Target="../drawings/vmlDrawing61.vml"/></Relationships>
</file>

<file path=xl/worksheets/_rels/sheet62.xml.rels><?xml version="1.0" encoding="UTF-8" standalone="yes"?><Relationships xmlns="http://schemas.openxmlformats.org/package/2006/relationships"><Relationship Id="rId1" Type="http://schemas.openxmlformats.org/officeDocument/2006/relationships/drawing" Target="../drawings/drawing62.xml"/><Relationship Id="rId2" Type="http://schemas.openxmlformats.org/officeDocument/2006/relationships/printerSettings" Target="../printerSettings/printerSettings62.bin"/><Relationship Id="rIdvml" Type="http://schemas.openxmlformats.org/officeDocument/2006/relationships/vmlDrawing" Target="../drawings/vmlDrawing62.vml"/></Relationships>
</file>

<file path=xl/worksheets/_rels/sheet63.xml.rels><?xml version="1.0" encoding="UTF-8" standalone="yes"?><Relationships xmlns="http://schemas.openxmlformats.org/package/2006/relationships"><Relationship Id="rId1" Type="http://schemas.openxmlformats.org/officeDocument/2006/relationships/drawing" Target="../drawings/drawing63.xml"/><Relationship Id="rId2" Type="http://schemas.openxmlformats.org/officeDocument/2006/relationships/printerSettings" Target="../printerSettings/printerSettings63.bin"/><Relationship Id="rIdvml" Type="http://schemas.openxmlformats.org/officeDocument/2006/relationships/vmlDrawing" Target="../drawings/vmlDrawing63.vml"/></Relationships>
</file>

<file path=xl/worksheets/_rels/sheet64.xml.rels><?xml version="1.0" encoding="UTF-8" standalone="yes"?><Relationships xmlns="http://schemas.openxmlformats.org/package/2006/relationships"><Relationship Id="rId1" Type="http://schemas.openxmlformats.org/officeDocument/2006/relationships/drawing" Target="../drawings/drawing64.xml"/><Relationship Id="rId2" Type="http://schemas.openxmlformats.org/officeDocument/2006/relationships/printerSettings" Target="../printerSettings/printerSettings64.bin"/><Relationship Id="rIdvml" Type="http://schemas.openxmlformats.org/officeDocument/2006/relationships/vmlDrawing" Target="../drawings/vmlDrawing64.vml"/></Relationships>
</file>

<file path=xl/worksheets/_rels/sheet65.xml.rels><?xml version="1.0" encoding="UTF-8" standalone="yes"?><Relationships xmlns="http://schemas.openxmlformats.org/package/2006/relationships"><Relationship Id="rId1" Type="http://schemas.openxmlformats.org/officeDocument/2006/relationships/drawing" Target="../drawings/drawing65.xml"/><Relationship Id="rId2" Type="http://schemas.openxmlformats.org/officeDocument/2006/relationships/printerSettings" Target="../printerSettings/printerSettings65.bin"/><Relationship Id="rIdvml" Type="http://schemas.openxmlformats.org/officeDocument/2006/relationships/vmlDrawing" Target="../drawings/vmlDrawing65.vml"/></Relationships>
</file>

<file path=xl/worksheets/_rels/sheet66.xml.rels><?xml version="1.0" encoding="UTF-8" standalone="yes"?><Relationships xmlns="http://schemas.openxmlformats.org/package/2006/relationships"><Relationship Id="rId1" Type="http://schemas.openxmlformats.org/officeDocument/2006/relationships/drawing" Target="../drawings/drawing66.xml"/><Relationship Id="rId2" Type="http://schemas.openxmlformats.org/officeDocument/2006/relationships/printerSettings" Target="../printerSettings/printerSettings66.bin"/><Relationship Id="rIdvml" Type="http://schemas.openxmlformats.org/officeDocument/2006/relationships/vmlDrawing" Target="../drawings/vmlDrawing66.vml"/></Relationships>
</file>

<file path=xl/worksheets/_rels/sheet67.xml.rels><?xml version="1.0" encoding="UTF-8" standalone="yes"?><Relationships xmlns="http://schemas.openxmlformats.org/package/2006/relationships"><Relationship Id="rId1" Type="http://schemas.openxmlformats.org/officeDocument/2006/relationships/drawing" Target="../drawings/drawing67.xml"/><Relationship Id="rId2" Type="http://schemas.openxmlformats.org/officeDocument/2006/relationships/printerSettings" Target="../printerSettings/printerSettings67.bin"/><Relationship Id="rIdvml" Type="http://schemas.openxmlformats.org/officeDocument/2006/relationships/vmlDrawing" Target="../drawings/vmlDrawing67.v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8"/>
  </sheetPr>
  <dimension ref="A1"/>
  <sheetViews>
    <sheetView showGridLines="0" showRowColHeaders="0" tabSelected="true" workbookViewId="0"/>
  </sheetViews>
  <sheetFormatPr defaultRowHeight="15.0" baseColWidth="10"/>
  <sheetData/>
  <sheetProtection selectLockedCells="0" selectUnlockedCells="0" objects="1" sheet="1"/>
  <pageMargins left="0.7" right="0.7" top="0.75" bottom="0.75" header="0.3" footer="0.3"/>
  <pageSetup paperSize="9" orientation="portrait" horizontalDpi="300" verticalDpi="300" r:id="rId2"/>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2"/>
    </row>
    <row r="3" ht="6.95" customHeight="1">
      <c r="B3" s="32"/>
      <c r="AF3" s="34"/>
    </row>
    <row r="4" ht="13.5" customHeight="1">
      <c r="B4" s="53" t="s">
        <v>1359</v>
      </c>
      <c r="AF4" s="34"/>
    </row>
    <row r="5" ht="12" customHeight="1">
      <c r="B5" s="56" t="s">
        <v>33</v>
      </c>
      <c r="AF5" s="34"/>
    </row>
    <row r="6" ht="6.95" customHeight="1">
      <c r="B6" s="54"/>
      <c r="C6" s="41"/>
      <c r="D6" s="42"/>
      <c r="E6" s="42"/>
      <c r="F6" s="42"/>
      <c r="G6" s="42"/>
      <c r="H6" s="42"/>
      <c r="I6" s="42"/>
      <c r="J6" s="42"/>
      <c r="K6" s="42"/>
      <c r="L6" s="42"/>
      <c r="M6" s="42"/>
      <c r="AF6" s="34"/>
    </row>
    <row r="7" ht="12" customHeight="1">
      <c r="B7" s="57"/>
      <c r="C7" s="45" t="s">
        <v>232</v>
      </c>
      <c r="D7" s="45" t="s">
        <v>232</v>
      </c>
      <c r="E7" s="45" t="s">
        <v>233</v>
      </c>
      <c r="F7" s="45" t="s">
        <v>233</v>
      </c>
      <c r="G7" s="45" t="s">
        <v>234</v>
      </c>
      <c r="H7" s="45" t="s">
        <v>234</v>
      </c>
      <c r="I7" s="45" t="s">
        <v>235</v>
      </c>
      <c r="J7" s="45" t="s">
        <v>235</v>
      </c>
      <c r="K7" s="45" t="s">
        <v>236</v>
      </c>
      <c r="L7" s="45" t="s">
        <v>236</v>
      </c>
      <c r="M7" s="45" t="s">
        <v>237</v>
      </c>
      <c r="N7" s="45" t="s">
        <v>237</v>
      </c>
      <c r="O7" s="45" t="s">
        <v>238</v>
      </c>
      <c r="P7" s="45" t="s">
        <v>238</v>
      </c>
      <c r="Q7" s="45" t="s">
        <v>239</v>
      </c>
      <c r="R7" s="45" t="s">
        <v>239</v>
      </c>
      <c r="S7" s="45" t="s">
        <v>240</v>
      </c>
      <c r="T7" s="45" t="s">
        <v>240</v>
      </c>
      <c r="U7" s="45" t="s">
        <v>241</v>
      </c>
      <c r="V7" s="45" t="s">
        <v>241</v>
      </c>
      <c r="W7" s="45" t="s">
        <v>242</v>
      </c>
      <c r="X7" s="45" t="s">
        <v>242</v>
      </c>
      <c r="Y7" s="45" t="s">
        <v>243</v>
      </c>
      <c r="Z7" s="45" t="s">
        <v>243</v>
      </c>
      <c r="AA7" s="45" t="s">
        <v>244</v>
      </c>
      <c r="AB7" s="45" t="s">
        <v>244</v>
      </c>
      <c r="AC7" s="45" t="s">
        <v>245</v>
      </c>
      <c r="AD7" s="45" t="s">
        <v>245</v>
      </c>
      <c r="AE7" s="45" t="s">
        <v>246</v>
      </c>
      <c r="AF7" s="66" t="s">
        <v>246</v>
      </c>
    </row>
    <row r="8">
      <c r="B8" s="52"/>
      <c r="C8" s="43" t="s">
        <v>73</v>
      </c>
      <c r="D8" s="44"/>
      <c r="E8" s="44"/>
      <c r="F8" s="44"/>
      <c r="G8" s="44"/>
      <c r="H8" s="44"/>
      <c r="I8" s="44"/>
      <c r="J8" s="44"/>
      <c r="K8" s="44"/>
      <c r="L8" s="44"/>
      <c r="M8" s="44"/>
      <c r="AF8" s="34"/>
    </row>
    <row r="9">
      <c r="B9" s="60" t="s">
        <v>75</v>
      </c>
      <c r="C9" s="47"/>
      <c r="D9" s="47"/>
      <c r="E9" s="47"/>
      <c r="F9" s="47"/>
      <c r="G9" s="47"/>
      <c r="H9" s="47"/>
      <c r="I9" s="47"/>
      <c r="J9" s="47"/>
      <c r="K9" s="47"/>
      <c r="L9" s="47"/>
      <c r="M9" s="47"/>
      <c r="N9" s="47"/>
      <c r="O9" s="47"/>
      <c r="P9" s="47"/>
      <c r="Q9" s="47"/>
      <c r="R9" s="47"/>
      <c r="S9" s="47"/>
      <c r="T9" s="47"/>
      <c r="U9" s="47"/>
      <c r="V9" s="47"/>
      <c r="W9" s="47"/>
      <c r="X9" s="47"/>
      <c r="Y9" s="47"/>
      <c r="Z9" s="47"/>
      <c r="AA9" s="47"/>
      <c r="AB9" s="47"/>
      <c r="AC9" s="47"/>
      <c r="AD9" s="47"/>
      <c r="AE9" s="47"/>
      <c r="AF9" s="68"/>
    </row>
    <row r="10">
      <c r="B10" s="61" t="s">
        <v>76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69"/>
    </row>
    <row r="11">
      <c r="B11" s="58" t="s">
        <v>1360</v>
      </c>
      <c r="C11" s="49" t="s">
        <v>1361</v>
      </c>
      <c r="D11" s="49" t="s">
        <v>1362</v>
      </c>
      <c r="E11" s="49" t="s">
        <v>172</v>
      </c>
      <c r="F11" s="49" t="s">
        <v>1363</v>
      </c>
      <c r="G11" s="49" t="s">
        <v>152</v>
      </c>
      <c r="H11" s="49" t="s">
        <v>1364</v>
      </c>
      <c r="I11" s="49" t="s">
        <v>1365</v>
      </c>
      <c r="J11" s="49" t="s">
        <v>1366</v>
      </c>
      <c r="K11" s="49" t="s">
        <v>1367</v>
      </c>
      <c r="L11" s="49" t="s">
        <v>1368</v>
      </c>
      <c r="M11" s="49" t="s">
        <v>1369</v>
      </c>
      <c r="N11" s="49" t="s">
        <v>1370</v>
      </c>
      <c r="O11" s="49" t="s">
        <v>1367</v>
      </c>
      <c r="P11" s="49" t="s">
        <v>1371</v>
      </c>
      <c r="Q11" s="49" t="s">
        <v>1372</v>
      </c>
      <c r="R11" s="49" t="s">
        <v>1373</v>
      </c>
      <c r="S11" s="49" t="s">
        <v>1374</v>
      </c>
      <c r="T11" s="49" t="s">
        <v>1375</v>
      </c>
      <c r="U11" s="49" t="s">
        <v>1376</v>
      </c>
      <c r="V11" s="49" t="s">
        <v>1377</v>
      </c>
      <c r="W11" s="49" t="s">
        <v>129</v>
      </c>
      <c r="X11" s="49" t="s">
        <v>1378</v>
      </c>
      <c r="Y11" s="49" t="s">
        <v>1379</v>
      </c>
      <c r="Z11" s="49" t="s">
        <v>1380</v>
      </c>
      <c r="AA11" s="49" t="s">
        <v>1381</v>
      </c>
      <c r="AB11" s="49" t="s">
        <v>1382</v>
      </c>
      <c r="AC11" s="49" t="s">
        <v>1383</v>
      </c>
      <c r="AD11" s="49" t="s">
        <v>1384</v>
      </c>
      <c r="AE11" s="49" t="s">
        <v>1385</v>
      </c>
      <c r="AF11" s="70" t="s">
        <v>1386</v>
      </c>
    </row>
    <row r="12">
      <c r="B12" s="59" t="s">
        <v>1387</v>
      </c>
      <c r="C12" s="46" t="s">
        <v>1388</v>
      </c>
      <c r="D12" s="46" t="s">
        <v>1389</v>
      </c>
      <c r="E12" s="46" t="s">
        <v>1390</v>
      </c>
      <c r="F12" s="46" t="s">
        <v>1391</v>
      </c>
      <c r="G12" s="46" t="s">
        <v>1392</v>
      </c>
      <c r="H12" s="46" t="s">
        <v>1393</v>
      </c>
      <c r="I12" s="46" t="s">
        <v>1394</v>
      </c>
      <c r="J12" s="46" t="s">
        <v>1395</v>
      </c>
      <c r="K12" s="46" t="s">
        <v>1396</v>
      </c>
      <c r="L12" s="46" t="s">
        <v>1397</v>
      </c>
      <c r="M12" s="46" t="s">
        <v>191</v>
      </c>
      <c r="N12" s="46" t="s">
        <v>1398</v>
      </c>
      <c r="O12" s="46" t="s">
        <v>1399</v>
      </c>
      <c r="P12" s="46" t="s">
        <v>1400</v>
      </c>
      <c r="Q12" s="46" t="s">
        <v>1401</v>
      </c>
      <c r="R12" s="46" t="s">
        <v>1402</v>
      </c>
      <c r="S12" s="46" t="s">
        <v>1403</v>
      </c>
      <c r="T12" s="46" t="s">
        <v>1404</v>
      </c>
      <c r="U12" s="46" t="s">
        <v>1388</v>
      </c>
      <c r="V12" s="46" t="s">
        <v>1405</v>
      </c>
      <c r="W12" s="46" t="s">
        <v>1406</v>
      </c>
      <c r="X12" s="46" t="s">
        <v>1407</v>
      </c>
      <c r="Y12" s="46" t="s">
        <v>1401</v>
      </c>
      <c r="Z12" s="46" t="s">
        <v>1408</v>
      </c>
      <c r="AA12" s="46" t="s">
        <v>114</v>
      </c>
      <c r="AB12" s="46" t="s">
        <v>1409</v>
      </c>
      <c r="AC12" s="46" t="s">
        <v>1410</v>
      </c>
      <c r="AD12" s="46" t="s">
        <v>1411</v>
      </c>
      <c r="AE12" s="46" t="s">
        <v>1412</v>
      </c>
      <c r="AF12" s="67" t="s">
        <v>1413</v>
      </c>
    </row>
    <row r="13">
      <c r="B13" s="58" t="s">
        <v>1414</v>
      </c>
      <c r="C13" s="49" t="s">
        <v>1415</v>
      </c>
      <c r="D13" s="49" t="s">
        <v>1416</v>
      </c>
      <c r="E13" s="49" t="s">
        <v>1417</v>
      </c>
      <c r="F13" s="49" t="s">
        <v>1418</v>
      </c>
      <c r="G13" s="49" t="s">
        <v>1419</v>
      </c>
      <c r="H13" s="49" t="s">
        <v>1420</v>
      </c>
      <c r="I13" s="49" t="s">
        <v>1421</v>
      </c>
      <c r="J13" s="49" t="s">
        <v>1422</v>
      </c>
      <c r="K13" s="49" t="s">
        <v>1423</v>
      </c>
      <c r="L13" s="49" t="s">
        <v>1424</v>
      </c>
      <c r="M13" s="49" t="s">
        <v>1417</v>
      </c>
      <c r="N13" s="49" t="s">
        <v>1425</v>
      </c>
      <c r="O13" s="49" t="s">
        <v>1426</v>
      </c>
      <c r="P13" s="49" t="s">
        <v>1427</v>
      </c>
      <c r="Q13" s="49" t="s">
        <v>1428</v>
      </c>
      <c r="R13" s="49" t="s">
        <v>1429</v>
      </c>
      <c r="S13" s="49" t="s">
        <v>1401</v>
      </c>
      <c r="T13" s="49" t="s">
        <v>1430</v>
      </c>
      <c r="U13" s="49" t="s">
        <v>1431</v>
      </c>
      <c r="V13" s="49" t="s">
        <v>1432</v>
      </c>
      <c r="W13" s="49" t="s">
        <v>1433</v>
      </c>
      <c r="X13" s="49" t="s">
        <v>1434</v>
      </c>
      <c r="Y13" s="49" t="s">
        <v>1435</v>
      </c>
      <c r="Z13" s="49" t="s">
        <v>1436</v>
      </c>
      <c r="AA13" s="49" t="s">
        <v>1437</v>
      </c>
      <c r="AB13" s="49" t="s">
        <v>1438</v>
      </c>
      <c r="AC13" s="49" t="s">
        <v>1439</v>
      </c>
      <c r="AD13" s="49" t="s">
        <v>1440</v>
      </c>
      <c r="AE13" s="49" t="s">
        <v>1441</v>
      </c>
      <c r="AF13" s="70" t="s">
        <v>1442</v>
      </c>
    </row>
    <row r="14">
      <c r="B14" s="59" t="s">
        <v>1443</v>
      </c>
      <c r="C14" s="46" t="s">
        <v>1444</v>
      </c>
      <c r="D14" s="46" t="s">
        <v>1445</v>
      </c>
      <c r="E14" s="46" t="s">
        <v>1446</v>
      </c>
      <c r="F14" s="46" t="s">
        <v>1447</v>
      </c>
      <c r="G14" s="46" t="s">
        <v>1448</v>
      </c>
      <c r="H14" s="46" t="s">
        <v>1449</v>
      </c>
      <c r="I14" s="46" t="s">
        <v>1450</v>
      </c>
      <c r="J14" s="46" t="s">
        <v>1451</v>
      </c>
      <c r="K14" s="46" t="s">
        <v>1452</v>
      </c>
      <c r="L14" s="46" t="s">
        <v>1453</v>
      </c>
      <c r="M14" s="46" t="s">
        <v>1454</v>
      </c>
      <c r="N14" s="46" t="s">
        <v>1455</v>
      </c>
      <c r="O14" s="46" t="s">
        <v>1410</v>
      </c>
      <c r="P14" s="46" t="s">
        <v>1456</v>
      </c>
      <c r="Q14" s="46" t="s">
        <v>1410</v>
      </c>
      <c r="R14" s="46" t="s">
        <v>1457</v>
      </c>
      <c r="S14" s="46" t="s">
        <v>1458</v>
      </c>
      <c r="T14" s="46" t="s">
        <v>1459</v>
      </c>
      <c r="U14" s="46" t="s">
        <v>1460</v>
      </c>
      <c r="V14" s="46" t="s">
        <v>1461</v>
      </c>
      <c r="W14" s="46" t="s">
        <v>1406</v>
      </c>
      <c r="X14" s="46" t="s">
        <v>1462</v>
      </c>
      <c r="Y14" s="46" t="s">
        <v>1463</v>
      </c>
      <c r="Z14" s="46" t="s">
        <v>1464</v>
      </c>
      <c r="AA14" s="46" t="s">
        <v>183</v>
      </c>
      <c r="AB14" s="46" t="s">
        <v>184</v>
      </c>
      <c r="AC14" s="46" t="s">
        <v>1465</v>
      </c>
      <c r="AD14" s="46" t="s">
        <v>1466</v>
      </c>
      <c r="AE14" s="46" t="s">
        <v>1467</v>
      </c>
      <c r="AF14" s="67" t="s">
        <v>1468</v>
      </c>
    </row>
    <row r="15">
      <c r="B15" s="58" t="s">
        <v>1469</v>
      </c>
      <c r="C15" s="49" t="s">
        <v>96</v>
      </c>
      <c r="D15" s="49" t="s">
        <v>1470</v>
      </c>
      <c r="E15" s="49" t="s">
        <v>1471</v>
      </c>
      <c r="F15" s="49" t="s">
        <v>1472</v>
      </c>
      <c r="G15" s="49" t="s">
        <v>1473</v>
      </c>
      <c r="H15" s="49" t="s">
        <v>1474</v>
      </c>
      <c r="I15" s="49" t="s">
        <v>1475</v>
      </c>
      <c r="J15" s="49" t="s">
        <v>1476</v>
      </c>
      <c r="K15" s="49" t="s">
        <v>1374</v>
      </c>
      <c r="L15" s="49" t="s">
        <v>1477</v>
      </c>
      <c r="M15" s="49" t="s">
        <v>1478</v>
      </c>
      <c r="N15" s="49" t="s">
        <v>1479</v>
      </c>
      <c r="O15" s="49" t="s">
        <v>189</v>
      </c>
      <c r="P15" s="49" t="s">
        <v>1480</v>
      </c>
      <c r="Q15" s="49" t="s">
        <v>1481</v>
      </c>
      <c r="R15" s="49" t="s">
        <v>1482</v>
      </c>
      <c r="S15" s="49" t="s">
        <v>1399</v>
      </c>
      <c r="T15" s="49" t="s">
        <v>1483</v>
      </c>
      <c r="U15" s="49" t="s">
        <v>1484</v>
      </c>
      <c r="V15" s="49" t="s">
        <v>1485</v>
      </c>
      <c r="W15" s="49" t="s">
        <v>176</v>
      </c>
      <c r="X15" s="49" t="s">
        <v>1486</v>
      </c>
      <c r="Y15" s="49" t="s">
        <v>1487</v>
      </c>
      <c r="Z15" s="49" t="s">
        <v>1488</v>
      </c>
      <c r="AA15" s="49" t="s">
        <v>1489</v>
      </c>
      <c r="AB15" s="49" t="s">
        <v>1490</v>
      </c>
      <c r="AC15" s="49" t="s">
        <v>1491</v>
      </c>
      <c r="AD15" s="49" t="s">
        <v>1492</v>
      </c>
      <c r="AE15" s="49" t="s">
        <v>1392</v>
      </c>
      <c r="AF15" s="70" t="s">
        <v>1493</v>
      </c>
    </row>
    <row r="16">
      <c r="B16" s="59" t="s">
        <v>1494</v>
      </c>
      <c r="C16" s="46" t="s">
        <v>1135</v>
      </c>
      <c r="D16" s="46" t="s">
        <v>1495</v>
      </c>
      <c r="E16" s="46" t="s">
        <v>255</v>
      </c>
      <c r="F16" s="46" t="s">
        <v>1496</v>
      </c>
      <c r="G16" s="46" t="s">
        <v>755</v>
      </c>
      <c r="H16" s="46" t="s">
        <v>1497</v>
      </c>
      <c r="I16" s="46" t="s">
        <v>249</v>
      </c>
      <c r="J16" s="46" t="s">
        <v>1498</v>
      </c>
      <c r="K16" s="46" t="s">
        <v>309</v>
      </c>
      <c r="L16" s="46" t="s">
        <v>1499</v>
      </c>
      <c r="M16" s="46" t="s">
        <v>1500</v>
      </c>
      <c r="N16" s="46" t="s">
        <v>1501</v>
      </c>
      <c r="O16" s="46" t="s">
        <v>1502</v>
      </c>
      <c r="P16" s="46" t="s">
        <v>1503</v>
      </c>
      <c r="Q16" s="46" t="s">
        <v>1162</v>
      </c>
      <c r="R16" s="46" t="s">
        <v>1504</v>
      </c>
      <c r="S16" s="46" t="s">
        <v>420</v>
      </c>
      <c r="T16" s="46" t="s">
        <v>1505</v>
      </c>
      <c r="U16" s="46" t="s">
        <v>1506</v>
      </c>
      <c r="V16" s="46" t="s">
        <v>1507</v>
      </c>
      <c r="W16" s="46" t="s">
        <v>757</v>
      </c>
      <c r="X16" s="46" t="s">
        <v>1508</v>
      </c>
      <c r="Y16" s="46" t="s">
        <v>762</v>
      </c>
      <c r="Z16" s="46" t="s">
        <v>763</v>
      </c>
      <c r="AA16" s="46" t="s">
        <v>764</v>
      </c>
      <c r="AB16" s="46" t="s">
        <v>765</v>
      </c>
      <c r="AC16" s="46" t="s">
        <v>386</v>
      </c>
      <c r="AD16" s="46" t="s">
        <v>766</v>
      </c>
      <c r="AE16" s="46" t="s">
        <v>767</v>
      </c>
      <c r="AF16" s="67" t="s">
        <v>768</v>
      </c>
    </row>
    <row r="17">
      <c r="B17" s="61" t="s">
        <v>101</v>
      </c>
      <c r="C17" s="48"/>
      <c r="D17" s="48"/>
      <c r="E17" s="48"/>
      <c r="F17" s="48"/>
      <c r="G17" s="48"/>
      <c r="H17" s="48"/>
      <c r="I17" s="48"/>
      <c r="J17" s="48"/>
      <c r="K17" s="48"/>
      <c r="L17" s="48"/>
      <c r="M17" s="48"/>
      <c r="N17" s="48"/>
      <c r="O17" s="48"/>
      <c r="P17" s="48"/>
      <c r="Q17" s="48"/>
      <c r="R17" s="48"/>
      <c r="S17" s="48"/>
      <c r="T17" s="48"/>
      <c r="U17" s="48"/>
      <c r="V17" s="48"/>
      <c r="W17" s="48"/>
      <c r="X17" s="48"/>
      <c r="Y17" s="48"/>
      <c r="Z17" s="48"/>
      <c r="AA17" s="48"/>
      <c r="AB17" s="48"/>
      <c r="AC17" s="48"/>
      <c r="AD17" s="48"/>
      <c r="AE17" s="48"/>
      <c r="AF17" s="69"/>
    </row>
    <row r="18">
      <c r="B18" s="58" t="s">
        <v>1360</v>
      </c>
      <c r="C18" s="49" t="s">
        <v>187</v>
      </c>
      <c r="D18" s="49" t="s">
        <v>1509</v>
      </c>
      <c r="E18" s="49" t="s">
        <v>99</v>
      </c>
      <c r="F18" s="49" t="s">
        <v>1510</v>
      </c>
      <c r="G18" s="49" t="s">
        <v>1511</v>
      </c>
      <c r="H18" s="49" t="s">
        <v>1512</v>
      </c>
      <c r="I18" s="49" t="s">
        <v>158</v>
      </c>
      <c r="J18" s="49" t="s">
        <v>1513</v>
      </c>
      <c r="K18" s="49" t="s">
        <v>1514</v>
      </c>
      <c r="L18" s="49" t="s">
        <v>1515</v>
      </c>
      <c r="M18" s="49" t="s">
        <v>1516</v>
      </c>
      <c r="N18" s="49" t="s">
        <v>1517</v>
      </c>
      <c r="O18" s="49" t="s">
        <v>1518</v>
      </c>
      <c r="P18" s="49" t="s">
        <v>1519</v>
      </c>
      <c r="Q18" s="49" t="s">
        <v>1520</v>
      </c>
      <c r="R18" s="49" t="s">
        <v>1521</v>
      </c>
      <c r="S18" s="49" t="s">
        <v>1365</v>
      </c>
      <c r="T18" s="49" t="s">
        <v>1522</v>
      </c>
      <c r="U18" s="49" t="s">
        <v>1523</v>
      </c>
      <c r="V18" s="49" t="s">
        <v>1524</v>
      </c>
      <c r="W18" s="49" t="s">
        <v>104</v>
      </c>
      <c r="X18" s="49" t="s">
        <v>1525</v>
      </c>
      <c r="Y18" s="49" t="s">
        <v>1367</v>
      </c>
      <c r="Z18" s="49" t="s">
        <v>1368</v>
      </c>
      <c r="AA18" s="49" t="s">
        <v>1369</v>
      </c>
      <c r="AB18" s="49" t="s">
        <v>1526</v>
      </c>
      <c r="AC18" s="49" t="s">
        <v>1527</v>
      </c>
      <c r="AD18" s="49" t="s">
        <v>1528</v>
      </c>
      <c r="AE18" s="49" t="s">
        <v>1529</v>
      </c>
      <c r="AF18" s="70" t="s">
        <v>1530</v>
      </c>
    </row>
    <row r="19">
      <c r="B19" s="59" t="s">
        <v>1387</v>
      </c>
      <c r="C19" s="46" t="s">
        <v>1531</v>
      </c>
      <c r="D19" s="46" t="s">
        <v>1532</v>
      </c>
      <c r="E19" s="46" t="s">
        <v>1533</v>
      </c>
      <c r="F19" s="46" t="s">
        <v>1534</v>
      </c>
      <c r="G19" s="46" t="s">
        <v>1533</v>
      </c>
      <c r="H19" s="46" t="s">
        <v>1535</v>
      </c>
      <c r="I19" s="46" t="s">
        <v>1473</v>
      </c>
      <c r="J19" s="46" t="s">
        <v>1536</v>
      </c>
      <c r="K19" s="46" t="s">
        <v>1361</v>
      </c>
      <c r="L19" s="46" t="s">
        <v>1537</v>
      </c>
      <c r="M19" s="46" t="s">
        <v>1538</v>
      </c>
      <c r="N19" s="46" t="s">
        <v>1539</v>
      </c>
      <c r="O19" s="46" t="s">
        <v>1471</v>
      </c>
      <c r="P19" s="46" t="s">
        <v>1540</v>
      </c>
      <c r="Q19" s="46" t="s">
        <v>1541</v>
      </c>
      <c r="R19" s="46" t="s">
        <v>1542</v>
      </c>
      <c r="S19" s="46" t="s">
        <v>1399</v>
      </c>
      <c r="T19" s="46" t="s">
        <v>1543</v>
      </c>
      <c r="U19" s="46" t="s">
        <v>1439</v>
      </c>
      <c r="V19" s="46" t="s">
        <v>1544</v>
      </c>
      <c r="W19" s="46" t="s">
        <v>1473</v>
      </c>
      <c r="X19" s="46" t="s">
        <v>1545</v>
      </c>
      <c r="Y19" s="46" t="s">
        <v>1533</v>
      </c>
      <c r="Z19" s="46" t="s">
        <v>1546</v>
      </c>
      <c r="AA19" s="46" t="s">
        <v>1394</v>
      </c>
      <c r="AB19" s="46" t="s">
        <v>1547</v>
      </c>
      <c r="AC19" s="46" t="s">
        <v>1473</v>
      </c>
      <c r="AD19" s="46" t="s">
        <v>1548</v>
      </c>
      <c r="AE19" s="46" t="s">
        <v>1361</v>
      </c>
      <c r="AF19" s="67" t="s">
        <v>1549</v>
      </c>
    </row>
    <row r="20">
      <c r="B20" s="58" t="s">
        <v>1414</v>
      </c>
      <c r="C20" s="49" t="s">
        <v>1550</v>
      </c>
      <c r="D20" s="49" t="s">
        <v>1551</v>
      </c>
      <c r="E20" s="49" t="s">
        <v>1552</v>
      </c>
      <c r="F20" s="49" t="s">
        <v>1553</v>
      </c>
      <c r="G20" s="49" t="s">
        <v>1379</v>
      </c>
      <c r="H20" s="49" t="s">
        <v>1554</v>
      </c>
      <c r="I20" s="49" t="s">
        <v>1555</v>
      </c>
      <c r="J20" s="49" t="s">
        <v>1556</v>
      </c>
      <c r="K20" s="49" t="s">
        <v>1557</v>
      </c>
      <c r="L20" s="49" t="s">
        <v>1558</v>
      </c>
      <c r="M20" s="49" t="s">
        <v>1421</v>
      </c>
      <c r="N20" s="49" t="s">
        <v>1559</v>
      </c>
      <c r="O20" s="49" t="s">
        <v>1560</v>
      </c>
      <c r="P20" s="49" t="s">
        <v>1561</v>
      </c>
      <c r="Q20" s="49" t="s">
        <v>1475</v>
      </c>
      <c r="R20" s="49" t="s">
        <v>1562</v>
      </c>
      <c r="S20" s="49" t="s">
        <v>1563</v>
      </c>
      <c r="T20" s="49" t="s">
        <v>1564</v>
      </c>
      <c r="U20" s="49" t="s">
        <v>1565</v>
      </c>
      <c r="V20" s="49" t="s">
        <v>1566</v>
      </c>
      <c r="W20" s="49" t="s">
        <v>1567</v>
      </c>
      <c r="X20" s="49" t="s">
        <v>1568</v>
      </c>
      <c r="Y20" s="49" t="s">
        <v>1392</v>
      </c>
      <c r="Z20" s="49" t="s">
        <v>1393</v>
      </c>
      <c r="AA20" s="49" t="s">
        <v>1415</v>
      </c>
      <c r="AB20" s="49" t="s">
        <v>1569</v>
      </c>
      <c r="AC20" s="49" t="s">
        <v>1550</v>
      </c>
      <c r="AD20" s="49" t="s">
        <v>1570</v>
      </c>
      <c r="AE20" s="49" t="s">
        <v>1419</v>
      </c>
      <c r="AF20" s="70" t="s">
        <v>1571</v>
      </c>
    </row>
    <row r="21">
      <c r="B21" s="59" t="s">
        <v>1443</v>
      </c>
      <c r="C21" s="46" t="s">
        <v>1489</v>
      </c>
      <c r="D21" s="46" t="s">
        <v>1572</v>
      </c>
      <c r="E21" s="46" t="s">
        <v>1573</v>
      </c>
      <c r="F21" s="46" t="s">
        <v>1574</v>
      </c>
      <c r="G21" s="46" t="s">
        <v>1575</v>
      </c>
      <c r="H21" s="46" t="s">
        <v>1576</v>
      </c>
      <c r="I21" s="46" t="s">
        <v>1392</v>
      </c>
      <c r="J21" s="46" t="s">
        <v>1577</v>
      </c>
      <c r="K21" s="46" t="s">
        <v>129</v>
      </c>
      <c r="L21" s="46" t="s">
        <v>1578</v>
      </c>
      <c r="M21" s="46" t="s">
        <v>1403</v>
      </c>
      <c r="N21" s="46" t="s">
        <v>1579</v>
      </c>
      <c r="O21" s="46" t="s">
        <v>1448</v>
      </c>
      <c r="P21" s="46" t="s">
        <v>1580</v>
      </c>
      <c r="Q21" s="46" t="s">
        <v>1399</v>
      </c>
      <c r="R21" s="46" t="s">
        <v>1581</v>
      </c>
      <c r="S21" s="46" t="s">
        <v>1582</v>
      </c>
      <c r="T21" s="46" t="s">
        <v>1583</v>
      </c>
      <c r="U21" s="46" t="s">
        <v>1390</v>
      </c>
      <c r="V21" s="46" t="s">
        <v>1584</v>
      </c>
      <c r="W21" s="46" t="s">
        <v>1585</v>
      </c>
      <c r="X21" s="46" t="s">
        <v>1586</v>
      </c>
      <c r="Y21" s="46" t="s">
        <v>1573</v>
      </c>
      <c r="Z21" s="46" t="s">
        <v>1587</v>
      </c>
      <c r="AA21" s="46" t="s">
        <v>1588</v>
      </c>
      <c r="AB21" s="46" t="s">
        <v>1589</v>
      </c>
      <c r="AC21" s="46" t="s">
        <v>1489</v>
      </c>
      <c r="AD21" s="46" t="s">
        <v>1490</v>
      </c>
      <c r="AE21" s="46" t="s">
        <v>1590</v>
      </c>
      <c r="AF21" s="67" t="s">
        <v>1591</v>
      </c>
    </row>
    <row r="22">
      <c r="B22" s="58" t="s">
        <v>1469</v>
      </c>
      <c r="C22" s="49" t="s">
        <v>104</v>
      </c>
      <c r="D22" s="49" t="s">
        <v>1592</v>
      </c>
      <c r="E22" s="49" t="s">
        <v>1567</v>
      </c>
      <c r="F22" s="49" t="s">
        <v>1593</v>
      </c>
      <c r="G22" s="49" t="s">
        <v>1557</v>
      </c>
      <c r="H22" s="49" t="s">
        <v>1594</v>
      </c>
      <c r="I22" s="49" t="s">
        <v>1595</v>
      </c>
      <c r="J22" s="49" t="s">
        <v>1596</v>
      </c>
      <c r="K22" s="49" t="s">
        <v>1421</v>
      </c>
      <c r="L22" s="49" t="s">
        <v>1597</v>
      </c>
      <c r="M22" s="49" t="s">
        <v>119</v>
      </c>
      <c r="N22" s="49" t="s">
        <v>1598</v>
      </c>
      <c r="O22" s="49" t="s">
        <v>1599</v>
      </c>
      <c r="P22" s="49" t="s">
        <v>1600</v>
      </c>
      <c r="Q22" s="49" t="s">
        <v>1601</v>
      </c>
      <c r="R22" s="49" t="s">
        <v>1602</v>
      </c>
      <c r="S22" s="49" t="s">
        <v>1603</v>
      </c>
      <c r="T22" s="49" t="s">
        <v>1604</v>
      </c>
      <c r="U22" s="49" t="s">
        <v>1605</v>
      </c>
      <c r="V22" s="49" t="s">
        <v>1606</v>
      </c>
      <c r="W22" s="49" t="s">
        <v>1361</v>
      </c>
      <c r="X22" s="49" t="s">
        <v>1597</v>
      </c>
      <c r="Y22" s="49" t="s">
        <v>1421</v>
      </c>
      <c r="Z22" s="49" t="s">
        <v>1607</v>
      </c>
      <c r="AA22" s="49" t="s">
        <v>1608</v>
      </c>
      <c r="AB22" s="49" t="s">
        <v>1609</v>
      </c>
      <c r="AC22" s="49" t="s">
        <v>1610</v>
      </c>
      <c r="AD22" s="49" t="s">
        <v>1611</v>
      </c>
      <c r="AE22" s="49" t="s">
        <v>1415</v>
      </c>
      <c r="AF22" s="70" t="s">
        <v>1612</v>
      </c>
    </row>
    <row r="23">
      <c r="B23" s="59" t="s">
        <v>1494</v>
      </c>
      <c r="C23" s="46" t="s">
        <v>1082</v>
      </c>
      <c r="D23" s="46" t="s">
        <v>1613</v>
      </c>
      <c r="E23" s="46" t="s">
        <v>802</v>
      </c>
      <c r="F23" s="46" t="s">
        <v>1614</v>
      </c>
      <c r="G23" s="46" t="s">
        <v>1615</v>
      </c>
      <c r="H23" s="46" t="s">
        <v>1616</v>
      </c>
      <c r="I23" s="46" t="s">
        <v>968</v>
      </c>
      <c r="J23" s="46" t="s">
        <v>1617</v>
      </c>
      <c r="K23" s="46" t="s">
        <v>1132</v>
      </c>
      <c r="L23" s="46" t="s">
        <v>1618</v>
      </c>
      <c r="M23" s="46" t="s">
        <v>1619</v>
      </c>
      <c r="N23" s="46" t="s">
        <v>1620</v>
      </c>
      <c r="O23" s="46" t="s">
        <v>1621</v>
      </c>
      <c r="P23" s="46" t="s">
        <v>1622</v>
      </c>
      <c r="Q23" s="46" t="s">
        <v>1623</v>
      </c>
      <c r="R23" s="46" t="s">
        <v>1624</v>
      </c>
      <c r="S23" s="46" t="s">
        <v>1625</v>
      </c>
      <c r="T23" s="46" t="s">
        <v>1626</v>
      </c>
      <c r="U23" s="46" t="s">
        <v>819</v>
      </c>
      <c r="V23" s="46" t="s">
        <v>1627</v>
      </c>
      <c r="W23" s="46" t="s">
        <v>1628</v>
      </c>
      <c r="X23" s="46" t="s">
        <v>1629</v>
      </c>
      <c r="Y23" s="46" t="s">
        <v>428</v>
      </c>
      <c r="Z23" s="46" t="s">
        <v>816</v>
      </c>
      <c r="AA23" s="46" t="s">
        <v>817</v>
      </c>
      <c r="AB23" s="46" t="s">
        <v>818</v>
      </c>
      <c r="AC23" s="46" t="s">
        <v>819</v>
      </c>
      <c r="AD23" s="46" t="s">
        <v>820</v>
      </c>
      <c r="AE23" s="46" t="s">
        <v>821</v>
      </c>
      <c r="AF23" s="67" t="s">
        <v>822</v>
      </c>
    </row>
    <row r="24">
      <c r="B24" s="61" t="s">
        <v>117</v>
      </c>
      <c r="C24" s="48"/>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69"/>
    </row>
    <row r="25">
      <c r="B25" s="58" t="s">
        <v>1360</v>
      </c>
      <c r="C25" s="49" t="s">
        <v>104</v>
      </c>
      <c r="D25" s="49" t="s">
        <v>1630</v>
      </c>
      <c r="E25" s="49" t="s">
        <v>1631</v>
      </c>
      <c r="F25" s="49" t="s">
        <v>1632</v>
      </c>
      <c r="G25" s="49" t="s">
        <v>93</v>
      </c>
      <c r="H25" s="49" t="s">
        <v>1633</v>
      </c>
      <c r="I25" s="49" t="s">
        <v>1634</v>
      </c>
      <c r="J25" s="49" t="s">
        <v>1635</v>
      </c>
      <c r="K25" s="49" t="s">
        <v>112</v>
      </c>
      <c r="L25" s="49" t="s">
        <v>1636</v>
      </c>
      <c r="M25" s="49" t="s">
        <v>1637</v>
      </c>
      <c r="N25" s="49" t="s">
        <v>1638</v>
      </c>
      <c r="O25" s="49" t="s">
        <v>1637</v>
      </c>
      <c r="P25" s="49" t="s">
        <v>1639</v>
      </c>
      <c r="Q25" s="49" t="s">
        <v>131</v>
      </c>
      <c r="R25" s="49" t="s">
        <v>1640</v>
      </c>
      <c r="S25" s="49" t="s">
        <v>1557</v>
      </c>
      <c r="T25" s="49" t="s">
        <v>1594</v>
      </c>
      <c r="U25" s="49" t="s">
        <v>1641</v>
      </c>
      <c r="V25" s="49" t="s">
        <v>1642</v>
      </c>
      <c r="W25" s="49" t="s">
        <v>1643</v>
      </c>
      <c r="X25" s="49" t="s">
        <v>1644</v>
      </c>
      <c r="Y25" s="49" t="s">
        <v>189</v>
      </c>
      <c r="Z25" s="49" t="s">
        <v>1645</v>
      </c>
      <c r="AA25" s="49" t="s">
        <v>1646</v>
      </c>
      <c r="AB25" s="49" t="s">
        <v>1647</v>
      </c>
      <c r="AC25" s="49" t="s">
        <v>1367</v>
      </c>
      <c r="AD25" s="49" t="s">
        <v>1648</v>
      </c>
      <c r="AE25" s="49" t="s">
        <v>1595</v>
      </c>
      <c r="AF25" s="70" t="s">
        <v>1649</v>
      </c>
    </row>
    <row r="26">
      <c r="B26" s="59" t="s">
        <v>1387</v>
      </c>
      <c r="C26" s="46" t="s">
        <v>1650</v>
      </c>
      <c r="D26" s="46" t="s">
        <v>1651</v>
      </c>
      <c r="E26" s="46" t="s">
        <v>114</v>
      </c>
      <c r="F26" s="46" t="s">
        <v>1652</v>
      </c>
      <c r="G26" s="46" t="s">
        <v>1473</v>
      </c>
      <c r="H26" s="46" t="s">
        <v>1653</v>
      </c>
      <c r="I26" s="46" t="s">
        <v>161</v>
      </c>
      <c r="J26" s="46" t="s">
        <v>1654</v>
      </c>
      <c r="K26" s="46" t="s">
        <v>1433</v>
      </c>
      <c r="L26" s="46" t="s">
        <v>1655</v>
      </c>
      <c r="M26" s="46" t="s">
        <v>1441</v>
      </c>
      <c r="N26" s="46" t="s">
        <v>1656</v>
      </c>
      <c r="O26" s="46" t="s">
        <v>1433</v>
      </c>
      <c r="P26" s="46" t="s">
        <v>1657</v>
      </c>
      <c r="Q26" s="46" t="s">
        <v>1412</v>
      </c>
      <c r="R26" s="46" t="s">
        <v>1658</v>
      </c>
      <c r="S26" s="46" t="s">
        <v>1437</v>
      </c>
      <c r="T26" s="46" t="s">
        <v>1659</v>
      </c>
      <c r="U26" s="46" t="s">
        <v>1489</v>
      </c>
      <c r="V26" s="46" t="s">
        <v>1438</v>
      </c>
      <c r="W26" s="46" t="s">
        <v>1660</v>
      </c>
      <c r="X26" s="46" t="s">
        <v>1661</v>
      </c>
      <c r="Y26" s="46" t="s">
        <v>1660</v>
      </c>
      <c r="Z26" s="46" t="s">
        <v>1662</v>
      </c>
      <c r="AA26" s="46" t="s">
        <v>1392</v>
      </c>
      <c r="AB26" s="46" t="s">
        <v>1663</v>
      </c>
      <c r="AC26" s="46" t="s">
        <v>1437</v>
      </c>
      <c r="AD26" s="46" t="s">
        <v>1664</v>
      </c>
      <c r="AE26" s="46" t="s">
        <v>1665</v>
      </c>
      <c r="AF26" s="67" t="s">
        <v>1666</v>
      </c>
    </row>
    <row r="27">
      <c r="B27" s="58" t="s">
        <v>1414</v>
      </c>
      <c r="C27" s="49" t="s">
        <v>1608</v>
      </c>
      <c r="D27" s="49" t="s">
        <v>1667</v>
      </c>
      <c r="E27" s="49" t="s">
        <v>1374</v>
      </c>
      <c r="F27" s="49" t="s">
        <v>1668</v>
      </c>
      <c r="G27" s="49" t="s">
        <v>1557</v>
      </c>
      <c r="H27" s="49" t="s">
        <v>1669</v>
      </c>
      <c r="I27" s="49" t="s">
        <v>1419</v>
      </c>
      <c r="J27" s="49" t="s">
        <v>1670</v>
      </c>
      <c r="K27" s="49" t="s">
        <v>1665</v>
      </c>
      <c r="L27" s="49" t="s">
        <v>1671</v>
      </c>
      <c r="M27" s="49" t="s">
        <v>1575</v>
      </c>
      <c r="N27" s="49" t="s">
        <v>1672</v>
      </c>
      <c r="O27" s="49" t="s">
        <v>137</v>
      </c>
      <c r="P27" s="49" t="s">
        <v>1673</v>
      </c>
      <c r="Q27" s="49" t="s">
        <v>1394</v>
      </c>
      <c r="R27" s="49" t="s">
        <v>1674</v>
      </c>
      <c r="S27" s="49" t="s">
        <v>1452</v>
      </c>
      <c r="T27" s="49" t="s">
        <v>1675</v>
      </c>
      <c r="U27" s="49" t="s">
        <v>1394</v>
      </c>
      <c r="V27" s="49" t="s">
        <v>1593</v>
      </c>
      <c r="W27" s="49" t="s">
        <v>1575</v>
      </c>
      <c r="X27" s="49" t="s">
        <v>1676</v>
      </c>
      <c r="Y27" s="49" t="s">
        <v>1677</v>
      </c>
      <c r="Z27" s="49" t="s">
        <v>1678</v>
      </c>
      <c r="AA27" s="49" t="s">
        <v>161</v>
      </c>
      <c r="AB27" s="49" t="s">
        <v>1679</v>
      </c>
      <c r="AC27" s="49" t="s">
        <v>1394</v>
      </c>
      <c r="AD27" s="49" t="s">
        <v>1680</v>
      </c>
      <c r="AE27" s="49" t="s">
        <v>1433</v>
      </c>
      <c r="AF27" s="70" t="s">
        <v>1681</v>
      </c>
    </row>
    <row r="28">
      <c r="B28" s="59" t="s">
        <v>1443</v>
      </c>
      <c r="C28" s="46" t="s">
        <v>1412</v>
      </c>
      <c r="D28" s="46" t="s">
        <v>1682</v>
      </c>
      <c r="E28" s="46" t="s">
        <v>1588</v>
      </c>
      <c r="F28" s="46" t="s">
        <v>1683</v>
      </c>
      <c r="G28" s="46" t="s">
        <v>1452</v>
      </c>
      <c r="H28" s="46" t="s">
        <v>1684</v>
      </c>
      <c r="I28" s="46" t="s">
        <v>1677</v>
      </c>
      <c r="J28" s="46" t="s">
        <v>1685</v>
      </c>
      <c r="K28" s="46" t="s">
        <v>1392</v>
      </c>
      <c r="L28" s="46" t="s">
        <v>1686</v>
      </c>
      <c r="M28" s="46" t="s">
        <v>1406</v>
      </c>
      <c r="N28" s="46" t="s">
        <v>1687</v>
      </c>
      <c r="O28" s="46" t="s">
        <v>1491</v>
      </c>
      <c r="P28" s="46" t="s">
        <v>1688</v>
      </c>
      <c r="Q28" s="46" t="s">
        <v>1677</v>
      </c>
      <c r="R28" s="46" t="s">
        <v>1689</v>
      </c>
      <c r="S28" s="46" t="s">
        <v>1690</v>
      </c>
      <c r="T28" s="46" t="s">
        <v>1691</v>
      </c>
      <c r="U28" s="46" t="s">
        <v>1463</v>
      </c>
      <c r="V28" s="46" t="s">
        <v>1692</v>
      </c>
      <c r="W28" s="46" t="s">
        <v>1650</v>
      </c>
      <c r="X28" s="46" t="s">
        <v>1693</v>
      </c>
      <c r="Y28" s="46" t="s">
        <v>1441</v>
      </c>
      <c r="Z28" s="46" t="s">
        <v>1694</v>
      </c>
      <c r="AA28" s="46" t="s">
        <v>1660</v>
      </c>
      <c r="AB28" s="46" t="s">
        <v>1695</v>
      </c>
      <c r="AC28" s="46" t="s">
        <v>1696</v>
      </c>
      <c r="AD28" s="46" t="s">
        <v>1697</v>
      </c>
      <c r="AE28" s="46" t="s">
        <v>1531</v>
      </c>
      <c r="AF28" s="67" t="s">
        <v>1698</v>
      </c>
    </row>
    <row r="29">
      <c r="B29" s="58" t="s">
        <v>1469</v>
      </c>
      <c r="C29" s="49" t="s">
        <v>1552</v>
      </c>
      <c r="D29" s="49" t="s">
        <v>1699</v>
      </c>
      <c r="E29" s="49" t="s">
        <v>1374</v>
      </c>
      <c r="F29" s="49" t="s">
        <v>1700</v>
      </c>
      <c r="G29" s="49" t="s">
        <v>1701</v>
      </c>
      <c r="H29" s="49" t="s">
        <v>1702</v>
      </c>
      <c r="I29" s="49" t="s">
        <v>1555</v>
      </c>
      <c r="J29" s="49" t="s">
        <v>1703</v>
      </c>
      <c r="K29" s="49" t="s">
        <v>1550</v>
      </c>
      <c r="L29" s="49" t="s">
        <v>1704</v>
      </c>
      <c r="M29" s="49" t="s">
        <v>1705</v>
      </c>
      <c r="N29" s="49" t="s">
        <v>1706</v>
      </c>
      <c r="O29" s="49" t="s">
        <v>1599</v>
      </c>
      <c r="P29" s="49" t="s">
        <v>1707</v>
      </c>
      <c r="Q29" s="49" t="s">
        <v>1394</v>
      </c>
      <c r="R29" s="49" t="s">
        <v>1708</v>
      </c>
      <c r="S29" s="49" t="s">
        <v>1575</v>
      </c>
      <c r="T29" s="49" t="s">
        <v>1547</v>
      </c>
      <c r="U29" s="49" t="s">
        <v>1433</v>
      </c>
      <c r="V29" s="49" t="s">
        <v>1709</v>
      </c>
      <c r="W29" s="49" t="s">
        <v>1608</v>
      </c>
      <c r="X29" s="49" t="s">
        <v>1667</v>
      </c>
      <c r="Y29" s="49" t="s">
        <v>1415</v>
      </c>
      <c r="Z29" s="49" t="s">
        <v>1569</v>
      </c>
      <c r="AA29" s="49" t="s">
        <v>161</v>
      </c>
      <c r="AB29" s="49" t="s">
        <v>1710</v>
      </c>
      <c r="AC29" s="49" t="s">
        <v>1665</v>
      </c>
      <c r="AD29" s="49" t="s">
        <v>1671</v>
      </c>
      <c r="AE29" s="49" t="s">
        <v>1575</v>
      </c>
      <c r="AF29" s="70" t="s">
        <v>1711</v>
      </c>
    </row>
    <row r="30">
      <c r="B30" s="59" t="s">
        <v>1494</v>
      </c>
      <c r="C30" s="46" t="s">
        <v>530</v>
      </c>
      <c r="D30" s="46" t="s">
        <v>1712</v>
      </c>
      <c r="E30" s="46" t="s">
        <v>1713</v>
      </c>
      <c r="F30" s="46" t="s">
        <v>1714</v>
      </c>
      <c r="G30" s="46" t="s">
        <v>1074</v>
      </c>
      <c r="H30" s="46" t="s">
        <v>1715</v>
      </c>
      <c r="I30" s="46" t="s">
        <v>855</v>
      </c>
      <c r="J30" s="46" t="s">
        <v>1716</v>
      </c>
      <c r="K30" s="46" t="s">
        <v>1717</v>
      </c>
      <c r="L30" s="46" t="s">
        <v>1718</v>
      </c>
      <c r="M30" s="46" t="s">
        <v>1299</v>
      </c>
      <c r="N30" s="46" t="s">
        <v>1719</v>
      </c>
      <c r="O30" s="46" t="s">
        <v>1211</v>
      </c>
      <c r="P30" s="46" t="s">
        <v>1720</v>
      </c>
      <c r="Q30" s="46" t="s">
        <v>821</v>
      </c>
      <c r="R30" s="46" t="s">
        <v>1721</v>
      </c>
      <c r="S30" s="46" t="s">
        <v>423</v>
      </c>
      <c r="T30" s="46" t="s">
        <v>1722</v>
      </c>
      <c r="U30" s="46" t="s">
        <v>864</v>
      </c>
      <c r="V30" s="46" t="s">
        <v>865</v>
      </c>
      <c r="W30" s="46" t="s">
        <v>890</v>
      </c>
      <c r="X30" s="46" t="s">
        <v>1723</v>
      </c>
      <c r="Y30" s="46" t="s">
        <v>746</v>
      </c>
      <c r="Z30" s="46" t="s">
        <v>867</v>
      </c>
      <c r="AA30" s="46" t="s">
        <v>602</v>
      </c>
      <c r="AB30" s="46" t="s">
        <v>868</v>
      </c>
      <c r="AC30" s="46" t="s">
        <v>644</v>
      </c>
      <c r="AD30" s="46" t="s">
        <v>869</v>
      </c>
      <c r="AE30" s="46" t="s">
        <v>255</v>
      </c>
      <c r="AF30" s="67" t="s">
        <v>870</v>
      </c>
    </row>
    <row r="31">
      <c r="B31" s="60" t="s">
        <v>133</v>
      </c>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68"/>
    </row>
    <row r="32">
      <c r="B32" s="61" t="s">
        <v>134</v>
      </c>
      <c r="C32" s="48"/>
      <c r="D32" s="48"/>
      <c r="E32" s="48"/>
      <c r="F32" s="48"/>
      <c r="G32" s="48"/>
      <c r="H32" s="48"/>
      <c r="I32" s="48"/>
      <c r="J32" s="48"/>
      <c r="K32" s="48"/>
      <c r="L32" s="48"/>
      <c r="M32" s="48"/>
      <c r="N32" s="48"/>
      <c r="O32" s="48"/>
      <c r="P32" s="48"/>
      <c r="Q32" s="48"/>
      <c r="R32" s="48"/>
      <c r="S32" s="48"/>
      <c r="T32" s="48"/>
      <c r="U32" s="48"/>
      <c r="V32" s="48"/>
      <c r="W32" s="48"/>
      <c r="X32" s="48"/>
      <c r="Y32" s="48"/>
      <c r="Z32" s="48"/>
      <c r="AA32" s="48"/>
      <c r="AB32" s="48"/>
      <c r="AC32" s="48"/>
      <c r="AD32" s="48"/>
      <c r="AE32" s="48"/>
      <c r="AF32" s="69"/>
    </row>
    <row r="33">
      <c r="B33" s="58" t="s">
        <v>1360</v>
      </c>
      <c r="C33" s="49" t="s">
        <v>494</v>
      </c>
      <c r="D33" s="49" t="s">
        <v>495</v>
      </c>
      <c r="E33" s="49" t="s">
        <v>494</v>
      </c>
      <c r="F33" s="49" t="s">
        <v>495</v>
      </c>
      <c r="G33" s="49" t="s">
        <v>494</v>
      </c>
      <c r="H33" s="49" t="s">
        <v>495</v>
      </c>
      <c r="I33" s="49" t="s">
        <v>494</v>
      </c>
      <c r="J33" s="49" t="s">
        <v>495</v>
      </c>
      <c r="K33" s="49" t="s">
        <v>494</v>
      </c>
      <c r="L33" s="49" t="s">
        <v>495</v>
      </c>
      <c r="M33" s="49" t="s">
        <v>494</v>
      </c>
      <c r="N33" s="49" t="s">
        <v>495</v>
      </c>
      <c r="O33" s="49" t="s">
        <v>494</v>
      </c>
      <c r="P33" s="49" t="s">
        <v>495</v>
      </c>
      <c r="Q33" s="49" t="s">
        <v>494</v>
      </c>
      <c r="R33" s="49" t="s">
        <v>495</v>
      </c>
      <c r="S33" s="49" t="s">
        <v>494</v>
      </c>
      <c r="T33" s="49" t="s">
        <v>495</v>
      </c>
      <c r="U33" s="49" t="s">
        <v>494</v>
      </c>
      <c r="V33" s="49" t="s">
        <v>495</v>
      </c>
      <c r="W33" s="49" t="s">
        <v>494</v>
      </c>
      <c r="X33" s="49" t="s">
        <v>495</v>
      </c>
      <c r="Y33" s="49" t="s">
        <v>494</v>
      </c>
      <c r="Z33" s="49" t="s">
        <v>495</v>
      </c>
      <c r="AA33" s="49" t="s">
        <v>494</v>
      </c>
      <c r="AB33" s="49" t="s">
        <v>495</v>
      </c>
      <c r="AC33" s="49" t="s">
        <v>494</v>
      </c>
      <c r="AD33" s="49" t="s">
        <v>495</v>
      </c>
      <c r="AE33" s="49" t="s">
        <v>494</v>
      </c>
      <c r="AF33" s="70" t="s">
        <v>495</v>
      </c>
    </row>
    <row r="34">
      <c r="B34" s="59" t="s">
        <v>1387</v>
      </c>
      <c r="C34" s="46" t="s">
        <v>494</v>
      </c>
      <c r="D34" s="46" t="s">
        <v>495</v>
      </c>
      <c r="E34" s="46" t="s">
        <v>494</v>
      </c>
      <c r="F34" s="46" t="s">
        <v>495</v>
      </c>
      <c r="G34" s="46" t="s">
        <v>494</v>
      </c>
      <c r="H34" s="46" t="s">
        <v>495</v>
      </c>
      <c r="I34" s="46" t="s">
        <v>494</v>
      </c>
      <c r="J34" s="46" t="s">
        <v>495</v>
      </c>
      <c r="K34" s="46" t="s">
        <v>494</v>
      </c>
      <c r="L34" s="46" t="s">
        <v>495</v>
      </c>
      <c r="M34" s="46" t="s">
        <v>494</v>
      </c>
      <c r="N34" s="46" t="s">
        <v>495</v>
      </c>
      <c r="O34" s="46" t="s">
        <v>494</v>
      </c>
      <c r="P34" s="46" t="s">
        <v>495</v>
      </c>
      <c r="Q34" s="46" t="s">
        <v>494</v>
      </c>
      <c r="R34" s="46" t="s">
        <v>495</v>
      </c>
      <c r="S34" s="46" t="s">
        <v>494</v>
      </c>
      <c r="T34" s="46" t="s">
        <v>495</v>
      </c>
      <c r="U34" s="46" t="s">
        <v>494</v>
      </c>
      <c r="V34" s="46" t="s">
        <v>495</v>
      </c>
      <c r="W34" s="46" t="s">
        <v>494</v>
      </c>
      <c r="X34" s="46" t="s">
        <v>495</v>
      </c>
      <c r="Y34" s="46" t="s">
        <v>494</v>
      </c>
      <c r="Z34" s="46" t="s">
        <v>495</v>
      </c>
      <c r="AA34" s="46" t="s">
        <v>494</v>
      </c>
      <c r="AB34" s="46" t="s">
        <v>495</v>
      </c>
      <c r="AC34" s="46" t="s">
        <v>494</v>
      </c>
      <c r="AD34" s="46" t="s">
        <v>495</v>
      </c>
      <c r="AE34" s="46" t="s">
        <v>494</v>
      </c>
      <c r="AF34" s="67" t="s">
        <v>495</v>
      </c>
    </row>
    <row r="35">
      <c r="B35" s="58" t="s">
        <v>1414</v>
      </c>
      <c r="C35" s="49" t="s">
        <v>494</v>
      </c>
      <c r="D35" s="49" t="s">
        <v>495</v>
      </c>
      <c r="E35" s="49" t="s">
        <v>494</v>
      </c>
      <c r="F35" s="49" t="s">
        <v>495</v>
      </c>
      <c r="G35" s="49" t="s">
        <v>494</v>
      </c>
      <c r="H35" s="49" t="s">
        <v>495</v>
      </c>
      <c r="I35" s="49" t="s">
        <v>494</v>
      </c>
      <c r="J35" s="49" t="s">
        <v>495</v>
      </c>
      <c r="K35" s="49" t="s">
        <v>494</v>
      </c>
      <c r="L35" s="49" t="s">
        <v>495</v>
      </c>
      <c r="M35" s="49" t="s">
        <v>494</v>
      </c>
      <c r="N35" s="49" t="s">
        <v>495</v>
      </c>
      <c r="O35" s="49" t="s">
        <v>494</v>
      </c>
      <c r="P35" s="49" t="s">
        <v>495</v>
      </c>
      <c r="Q35" s="49" t="s">
        <v>494</v>
      </c>
      <c r="R35" s="49" t="s">
        <v>495</v>
      </c>
      <c r="S35" s="49" t="s">
        <v>494</v>
      </c>
      <c r="T35" s="49" t="s">
        <v>495</v>
      </c>
      <c r="U35" s="49" t="s">
        <v>494</v>
      </c>
      <c r="V35" s="49" t="s">
        <v>495</v>
      </c>
      <c r="W35" s="49" t="s">
        <v>494</v>
      </c>
      <c r="X35" s="49" t="s">
        <v>495</v>
      </c>
      <c r="Y35" s="49" t="s">
        <v>494</v>
      </c>
      <c r="Z35" s="49" t="s">
        <v>495</v>
      </c>
      <c r="AA35" s="49" t="s">
        <v>494</v>
      </c>
      <c r="AB35" s="49" t="s">
        <v>495</v>
      </c>
      <c r="AC35" s="49" t="s">
        <v>494</v>
      </c>
      <c r="AD35" s="49" t="s">
        <v>495</v>
      </c>
      <c r="AE35" s="49" t="s">
        <v>1724</v>
      </c>
      <c r="AF35" s="70" t="s">
        <v>1725</v>
      </c>
    </row>
    <row r="36">
      <c r="B36" s="59" t="s">
        <v>1443</v>
      </c>
      <c r="C36" s="46" t="s">
        <v>494</v>
      </c>
      <c r="D36" s="46" t="s">
        <v>495</v>
      </c>
      <c r="E36" s="46" t="s">
        <v>494</v>
      </c>
      <c r="F36" s="46" t="s">
        <v>495</v>
      </c>
      <c r="G36" s="46" t="s">
        <v>494</v>
      </c>
      <c r="H36" s="46" t="s">
        <v>495</v>
      </c>
      <c r="I36" s="46" t="s">
        <v>494</v>
      </c>
      <c r="J36" s="46" t="s">
        <v>495</v>
      </c>
      <c r="K36" s="46" t="s">
        <v>494</v>
      </c>
      <c r="L36" s="46" t="s">
        <v>495</v>
      </c>
      <c r="M36" s="46" t="s">
        <v>494</v>
      </c>
      <c r="N36" s="46" t="s">
        <v>495</v>
      </c>
      <c r="O36" s="46" t="s">
        <v>494</v>
      </c>
      <c r="P36" s="46" t="s">
        <v>495</v>
      </c>
      <c r="Q36" s="46" t="s">
        <v>494</v>
      </c>
      <c r="R36" s="46" t="s">
        <v>495</v>
      </c>
      <c r="S36" s="46" t="s">
        <v>494</v>
      </c>
      <c r="T36" s="46" t="s">
        <v>495</v>
      </c>
      <c r="U36" s="46" t="s">
        <v>494</v>
      </c>
      <c r="V36" s="46" t="s">
        <v>495</v>
      </c>
      <c r="W36" s="46" t="s">
        <v>494</v>
      </c>
      <c r="X36" s="46" t="s">
        <v>495</v>
      </c>
      <c r="Y36" s="46" t="s">
        <v>494</v>
      </c>
      <c r="Z36" s="46" t="s">
        <v>495</v>
      </c>
      <c r="AA36" s="46" t="s">
        <v>494</v>
      </c>
      <c r="AB36" s="46" t="s">
        <v>495</v>
      </c>
      <c r="AC36" s="46" t="s">
        <v>494</v>
      </c>
      <c r="AD36" s="46" t="s">
        <v>495</v>
      </c>
      <c r="AE36" s="46" t="s">
        <v>494</v>
      </c>
      <c r="AF36" s="67" t="s">
        <v>495</v>
      </c>
    </row>
    <row r="37">
      <c r="B37" s="58" t="s">
        <v>1469</v>
      </c>
      <c r="C37" s="49" t="s">
        <v>494</v>
      </c>
      <c r="D37" s="49" t="s">
        <v>495</v>
      </c>
      <c r="E37" s="49" t="s">
        <v>494</v>
      </c>
      <c r="F37" s="49" t="s">
        <v>495</v>
      </c>
      <c r="G37" s="49" t="s">
        <v>494</v>
      </c>
      <c r="H37" s="49" t="s">
        <v>495</v>
      </c>
      <c r="I37" s="49" t="s">
        <v>494</v>
      </c>
      <c r="J37" s="49" t="s">
        <v>495</v>
      </c>
      <c r="K37" s="49" t="s">
        <v>494</v>
      </c>
      <c r="L37" s="49" t="s">
        <v>495</v>
      </c>
      <c r="M37" s="49" t="s">
        <v>494</v>
      </c>
      <c r="N37" s="49" t="s">
        <v>495</v>
      </c>
      <c r="O37" s="49" t="s">
        <v>494</v>
      </c>
      <c r="P37" s="49" t="s">
        <v>495</v>
      </c>
      <c r="Q37" s="49" t="s">
        <v>494</v>
      </c>
      <c r="R37" s="49" t="s">
        <v>495</v>
      </c>
      <c r="S37" s="49" t="s">
        <v>494</v>
      </c>
      <c r="T37" s="49" t="s">
        <v>495</v>
      </c>
      <c r="U37" s="49" t="s">
        <v>494</v>
      </c>
      <c r="V37" s="49" t="s">
        <v>495</v>
      </c>
      <c r="W37" s="49" t="s">
        <v>494</v>
      </c>
      <c r="X37" s="49" t="s">
        <v>495</v>
      </c>
      <c r="Y37" s="49" t="s">
        <v>494</v>
      </c>
      <c r="Z37" s="49" t="s">
        <v>495</v>
      </c>
      <c r="AA37" s="49" t="s">
        <v>494</v>
      </c>
      <c r="AB37" s="49" t="s">
        <v>495</v>
      </c>
      <c r="AC37" s="49" t="s">
        <v>494</v>
      </c>
      <c r="AD37" s="49" t="s">
        <v>495</v>
      </c>
      <c r="AE37" s="49" t="s">
        <v>494</v>
      </c>
      <c r="AF37" s="70" t="s">
        <v>495</v>
      </c>
    </row>
    <row r="38">
      <c r="B38" s="59" t="s">
        <v>1494</v>
      </c>
      <c r="C38" s="46" t="s">
        <v>386</v>
      </c>
      <c r="D38" s="46" t="s">
        <v>886</v>
      </c>
      <c r="E38" s="46" t="s">
        <v>384</v>
      </c>
      <c r="F38" s="46" t="s">
        <v>887</v>
      </c>
      <c r="G38" s="46" t="s">
        <v>430</v>
      </c>
      <c r="H38" s="46" t="s">
        <v>888</v>
      </c>
      <c r="I38" s="46" t="s">
        <v>642</v>
      </c>
      <c r="J38" s="46" t="s">
        <v>889</v>
      </c>
      <c r="K38" s="46" t="s">
        <v>890</v>
      </c>
      <c r="L38" s="46" t="s">
        <v>891</v>
      </c>
      <c r="M38" s="46" t="s">
        <v>435</v>
      </c>
      <c r="N38" s="46" t="s">
        <v>892</v>
      </c>
      <c r="O38" s="46" t="s">
        <v>262</v>
      </c>
      <c r="P38" s="46" t="s">
        <v>893</v>
      </c>
      <c r="Q38" s="46" t="s">
        <v>894</v>
      </c>
      <c r="R38" s="46" t="s">
        <v>895</v>
      </c>
      <c r="S38" s="46" t="s">
        <v>896</v>
      </c>
      <c r="T38" s="46" t="s">
        <v>897</v>
      </c>
      <c r="U38" s="46" t="s">
        <v>684</v>
      </c>
      <c r="V38" s="46" t="s">
        <v>898</v>
      </c>
      <c r="W38" s="46" t="s">
        <v>586</v>
      </c>
      <c r="X38" s="46" t="s">
        <v>899</v>
      </c>
      <c r="Y38" s="46" t="s">
        <v>900</v>
      </c>
      <c r="Z38" s="46" t="s">
        <v>901</v>
      </c>
      <c r="AA38" s="46" t="s">
        <v>902</v>
      </c>
      <c r="AB38" s="46" t="s">
        <v>903</v>
      </c>
      <c r="AC38" s="46" t="s">
        <v>904</v>
      </c>
      <c r="AD38" s="46" t="s">
        <v>905</v>
      </c>
      <c r="AE38" s="46" t="s">
        <v>418</v>
      </c>
      <c r="AF38" s="67" t="s">
        <v>906</v>
      </c>
    </row>
    <row r="39">
      <c r="B39" s="61" t="s">
        <v>149</v>
      </c>
      <c r="C39" s="48"/>
      <c r="D39" s="48"/>
      <c r="E39" s="48"/>
      <c r="F39" s="48"/>
      <c r="G39" s="48"/>
      <c r="H39" s="48"/>
      <c r="I39" s="48"/>
      <c r="J39" s="48"/>
      <c r="K39" s="48"/>
      <c r="L39" s="48"/>
      <c r="M39" s="48"/>
      <c r="N39" s="48"/>
      <c r="O39" s="48"/>
      <c r="P39" s="48"/>
      <c r="Q39" s="48"/>
      <c r="R39" s="48"/>
      <c r="S39" s="48"/>
      <c r="T39" s="48"/>
      <c r="U39" s="48"/>
      <c r="V39" s="48"/>
      <c r="W39" s="48"/>
      <c r="X39" s="48"/>
      <c r="Y39" s="48"/>
      <c r="Z39" s="48"/>
      <c r="AA39" s="48"/>
      <c r="AB39" s="48"/>
      <c r="AC39" s="48"/>
      <c r="AD39" s="48"/>
      <c r="AE39" s="48"/>
      <c r="AF39" s="69"/>
    </row>
    <row r="40">
      <c r="B40" s="58" t="s">
        <v>1360</v>
      </c>
      <c r="C40" s="49" t="s">
        <v>1603</v>
      </c>
      <c r="D40" s="49" t="s">
        <v>1726</v>
      </c>
      <c r="E40" s="49" t="s">
        <v>87</v>
      </c>
      <c r="F40" s="49" t="s">
        <v>1727</v>
      </c>
      <c r="G40" s="49" t="s">
        <v>158</v>
      </c>
      <c r="H40" s="49" t="s">
        <v>1728</v>
      </c>
      <c r="I40" s="49" t="s">
        <v>1705</v>
      </c>
      <c r="J40" s="49" t="s">
        <v>1729</v>
      </c>
      <c r="K40" s="49" t="s">
        <v>1385</v>
      </c>
      <c r="L40" s="49" t="s">
        <v>1730</v>
      </c>
      <c r="M40" s="49" t="s">
        <v>1514</v>
      </c>
      <c r="N40" s="49" t="s">
        <v>1731</v>
      </c>
      <c r="O40" s="49" t="s">
        <v>1523</v>
      </c>
      <c r="P40" s="49" t="s">
        <v>1732</v>
      </c>
      <c r="Q40" s="49" t="s">
        <v>1733</v>
      </c>
      <c r="R40" s="49" t="s">
        <v>1734</v>
      </c>
      <c r="S40" s="49" t="s">
        <v>1417</v>
      </c>
      <c r="T40" s="49" t="s">
        <v>1735</v>
      </c>
      <c r="U40" s="49" t="s">
        <v>494</v>
      </c>
      <c r="V40" s="49" t="s">
        <v>495</v>
      </c>
      <c r="W40" s="49" t="s">
        <v>1390</v>
      </c>
      <c r="X40" s="49" t="s">
        <v>1736</v>
      </c>
      <c r="Y40" s="49" t="s">
        <v>167</v>
      </c>
      <c r="Z40" s="49" t="s">
        <v>1737</v>
      </c>
      <c r="AA40" s="49" t="s">
        <v>1550</v>
      </c>
      <c r="AB40" s="49" t="s">
        <v>1738</v>
      </c>
      <c r="AC40" s="49" t="s">
        <v>1383</v>
      </c>
      <c r="AD40" s="49" t="s">
        <v>1739</v>
      </c>
      <c r="AE40" s="49" t="s">
        <v>1740</v>
      </c>
      <c r="AF40" s="70" t="s">
        <v>1741</v>
      </c>
    </row>
    <row r="41">
      <c r="B41" s="59" t="s">
        <v>1387</v>
      </c>
      <c r="C41" s="46" t="s">
        <v>494</v>
      </c>
      <c r="D41" s="46" t="s">
        <v>495</v>
      </c>
      <c r="E41" s="46" t="s">
        <v>1742</v>
      </c>
      <c r="F41" s="46" t="s">
        <v>1743</v>
      </c>
      <c r="G41" s="46" t="s">
        <v>1458</v>
      </c>
      <c r="H41" s="46" t="s">
        <v>1744</v>
      </c>
      <c r="I41" s="46" t="s">
        <v>1379</v>
      </c>
      <c r="J41" s="46" t="s">
        <v>1745</v>
      </c>
      <c r="K41" s="46" t="s">
        <v>494</v>
      </c>
      <c r="L41" s="46" t="s">
        <v>495</v>
      </c>
      <c r="M41" s="46" t="s">
        <v>494</v>
      </c>
      <c r="N41" s="46" t="s">
        <v>495</v>
      </c>
      <c r="O41" s="46" t="s">
        <v>1746</v>
      </c>
      <c r="P41" s="46" t="s">
        <v>1747</v>
      </c>
      <c r="Q41" s="46" t="s">
        <v>494</v>
      </c>
      <c r="R41" s="46" t="s">
        <v>495</v>
      </c>
      <c r="S41" s="46" t="s">
        <v>494</v>
      </c>
      <c r="T41" s="46" t="s">
        <v>495</v>
      </c>
      <c r="U41" s="46" t="s">
        <v>494</v>
      </c>
      <c r="V41" s="46" t="s">
        <v>495</v>
      </c>
      <c r="W41" s="46" t="s">
        <v>1444</v>
      </c>
      <c r="X41" s="46" t="s">
        <v>1748</v>
      </c>
      <c r="Y41" s="46" t="s">
        <v>1403</v>
      </c>
      <c r="Z41" s="46" t="s">
        <v>1749</v>
      </c>
      <c r="AA41" s="46" t="s">
        <v>161</v>
      </c>
      <c r="AB41" s="46" t="s">
        <v>1750</v>
      </c>
      <c r="AC41" s="46" t="s">
        <v>1742</v>
      </c>
      <c r="AD41" s="46" t="s">
        <v>1751</v>
      </c>
      <c r="AE41" s="46" t="s">
        <v>1573</v>
      </c>
      <c r="AF41" s="67" t="s">
        <v>1752</v>
      </c>
    </row>
    <row r="42">
      <c r="B42" s="58" t="s">
        <v>1414</v>
      </c>
      <c r="C42" s="49" t="s">
        <v>1605</v>
      </c>
      <c r="D42" s="49" t="s">
        <v>1753</v>
      </c>
      <c r="E42" s="49" t="s">
        <v>1754</v>
      </c>
      <c r="F42" s="49" t="s">
        <v>1755</v>
      </c>
      <c r="G42" s="49" t="s">
        <v>1365</v>
      </c>
      <c r="H42" s="49" t="s">
        <v>1756</v>
      </c>
      <c r="I42" s="49" t="s">
        <v>1746</v>
      </c>
      <c r="J42" s="49" t="s">
        <v>1757</v>
      </c>
      <c r="K42" s="49" t="s">
        <v>1484</v>
      </c>
      <c r="L42" s="49" t="s">
        <v>1758</v>
      </c>
      <c r="M42" s="49" t="s">
        <v>1475</v>
      </c>
      <c r="N42" s="49" t="s">
        <v>1759</v>
      </c>
      <c r="O42" s="49" t="s">
        <v>1760</v>
      </c>
      <c r="P42" s="49" t="s">
        <v>1761</v>
      </c>
      <c r="Q42" s="49" t="s">
        <v>1762</v>
      </c>
      <c r="R42" s="49" t="s">
        <v>1763</v>
      </c>
      <c r="S42" s="49" t="s">
        <v>494</v>
      </c>
      <c r="T42" s="49" t="s">
        <v>495</v>
      </c>
      <c r="U42" s="49" t="s">
        <v>494</v>
      </c>
      <c r="V42" s="49" t="s">
        <v>495</v>
      </c>
      <c r="W42" s="49" t="s">
        <v>1764</v>
      </c>
      <c r="X42" s="49" t="s">
        <v>1765</v>
      </c>
      <c r="Y42" s="49" t="s">
        <v>1463</v>
      </c>
      <c r="Z42" s="49" t="s">
        <v>1766</v>
      </c>
      <c r="AA42" s="49" t="s">
        <v>183</v>
      </c>
      <c r="AB42" s="49" t="s">
        <v>1767</v>
      </c>
      <c r="AC42" s="49" t="s">
        <v>1439</v>
      </c>
      <c r="AD42" s="49" t="s">
        <v>1768</v>
      </c>
      <c r="AE42" s="49" t="s">
        <v>1452</v>
      </c>
      <c r="AF42" s="70" t="s">
        <v>1769</v>
      </c>
    </row>
    <row r="43">
      <c r="B43" s="59" t="s">
        <v>1443</v>
      </c>
      <c r="C43" s="46" t="s">
        <v>1601</v>
      </c>
      <c r="D43" s="46" t="s">
        <v>1770</v>
      </c>
      <c r="E43" s="46" t="s">
        <v>1541</v>
      </c>
      <c r="F43" s="46" t="s">
        <v>1483</v>
      </c>
      <c r="G43" s="46" t="s">
        <v>1431</v>
      </c>
      <c r="H43" s="46" t="s">
        <v>1771</v>
      </c>
      <c r="I43" s="46" t="s">
        <v>1399</v>
      </c>
      <c r="J43" s="46" t="s">
        <v>1772</v>
      </c>
      <c r="K43" s="46" t="s">
        <v>1478</v>
      </c>
      <c r="L43" s="46" t="s">
        <v>1773</v>
      </c>
      <c r="M43" s="46" t="s">
        <v>494</v>
      </c>
      <c r="N43" s="46" t="s">
        <v>495</v>
      </c>
      <c r="O43" s="46" t="s">
        <v>494</v>
      </c>
      <c r="P43" s="46" t="s">
        <v>495</v>
      </c>
      <c r="Q43" s="46" t="s">
        <v>494</v>
      </c>
      <c r="R43" s="46" t="s">
        <v>495</v>
      </c>
      <c r="S43" s="46" t="s">
        <v>1762</v>
      </c>
      <c r="T43" s="46" t="s">
        <v>1774</v>
      </c>
      <c r="U43" s="46" t="s">
        <v>494</v>
      </c>
      <c r="V43" s="46" t="s">
        <v>495</v>
      </c>
      <c r="W43" s="46" t="s">
        <v>1423</v>
      </c>
      <c r="X43" s="46" t="s">
        <v>1775</v>
      </c>
      <c r="Y43" s="46" t="s">
        <v>161</v>
      </c>
      <c r="Z43" s="46" t="s">
        <v>1776</v>
      </c>
      <c r="AA43" s="46" t="s">
        <v>1463</v>
      </c>
      <c r="AB43" s="46" t="s">
        <v>1777</v>
      </c>
      <c r="AC43" s="46" t="s">
        <v>1401</v>
      </c>
      <c r="AD43" s="46" t="s">
        <v>1778</v>
      </c>
      <c r="AE43" s="46" t="s">
        <v>1446</v>
      </c>
      <c r="AF43" s="67" t="s">
        <v>1779</v>
      </c>
    </row>
    <row r="44">
      <c r="B44" s="58" t="s">
        <v>1469</v>
      </c>
      <c r="C44" s="49" t="s">
        <v>135</v>
      </c>
      <c r="D44" s="49" t="s">
        <v>136</v>
      </c>
      <c r="E44" s="49" t="s">
        <v>1478</v>
      </c>
      <c r="F44" s="49" t="s">
        <v>1780</v>
      </c>
      <c r="G44" s="49" t="s">
        <v>161</v>
      </c>
      <c r="H44" s="49" t="s">
        <v>1781</v>
      </c>
      <c r="I44" s="49" t="s">
        <v>1705</v>
      </c>
      <c r="J44" s="49" t="s">
        <v>1782</v>
      </c>
      <c r="K44" s="49" t="s">
        <v>1428</v>
      </c>
      <c r="L44" s="49" t="s">
        <v>1783</v>
      </c>
      <c r="M44" s="49" t="s">
        <v>1784</v>
      </c>
      <c r="N44" s="49" t="s">
        <v>1785</v>
      </c>
      <c r="O44" s="49" t="s">
        <v>1426</v>
      </c>
      <c r="P44" s="49" t="s">
        <v>1786</v>
      </c>
      <c r="Q44" s="49" t="s">
        <v>1787</v>
      </c>
      <c r="R44" s="49" t="s">
        <v>1788</v>
      </c>
      <c r="S44" s="49" t="s">
        <v>494</v>
      </c>
      <c r="T44" s="49" t="s">
        <v>495</v>
      </c>
      <c r="U44" s="49" t="s">
        <v>494</v>
      </c>
      <c r="V44" s="49" t="s">
        <v>495</v>
      </c>
      <c r="W44" s="49" t="s">
        <v>1557</v>
      </c>
      <c r="X44" s="49" t="s">
        <v>1789</v>
      </c>
      <c r="Y44" s="49" t="s">
        <v>1605</v>
      </c>
      <c r="Z44" s="49" t="s">
        <v>1790</v>
      </c>
      <c r="AA44" s="49" t="s">
        <v>1665</v>
      </c>
      <c r="AB44" s="49" t="s">
        <v>1791</v>
      </c>
      <c r="AC44" s="49" t="s">
        <v>1573</v>
      </c>
      <c r="AD44" s="49" t="s">
        <v>1792</v>
      </c>
      <c r="AE44" s="49" t="s">
        <v>1690</v>
      </c>
      <c r="AF44" s="70" t="s">
        <v>1793</v>
      </c>
    </row>
    <row r="45">
      <c r="B45" s="59" t="s">
        <v>1494</v>
      </c>
      <c r="C45" s="46" t="s">
        <v>262</v>
      </c>
      <c r="D45" s="46" t="s">
        <v>927</v>
      </c>
      <c r="E45" s="46" t="s">
        <v>928</v>
      </c>
      <c r="F45" s="46" t="s">
        <v>929</v>
      </c>
      <c r="G45" s="46" t="s">
        <v>851</v>
      </c>
      <c r="H45" s="46" t="s">
        <v>930</v>
      </c>
      <c r="I45" s="46" t="s">
        <v>469</v>
      </c>
      <c r="J45" s="46" t="s">
        <v>931</v>
      </c>
      <c r="K45" s="46" t="s">
        <v>864</v>
      </c>
      <c r="L45" s="46" t="s">
        <v>932</v>
      </c>
      <c r="M45" s="46" t="s">
        <v>933</v>
      </c>
      <c r="N45" s="46" t="s">
        <v>934</v>
      </c>
      <c r="O45" s="46" t="s">
        <v>481</v>
      </c>
      <c r="P45" s="46" t="s">
        <v>935</v>
      </c>
      <c r="Q45" s="46" t="s">
        <v>936</v>
      </c>
      <c r="R45" s="46" t="s">
        <v>937</v>
      </c>
      <c r="S45" s="46" t="s">
        <v>938</v>
      </c>
      <c r="T45" s="46" t="s">
        <v>939</v>
      </c>
      <c r="U45" s="46" t="s">
        <v>814</v>
      </c>
      <c r="V45" s="46" t="s">
        <v>940</v>
      </c>
      <c r="W45" s="46" t="s">
        <v>764</v>
      </c>
      <c r="X45" s="46" t="s">
        <v>364</v>
      </c>
      <c r="Y45" s="46" t="s">
        <v>264</v>
      </c>
      <c r="Z45" s="46" t="s">
        <v>941</v>
      </c>
      <c r="AA45" s="46" t="s">
        <v>272</v>
      </c>
      <c r="AB45" s="46" t="s">
        <v>942</v>
      </c>
      <c r="AC45" s="46" t="s">
        <v>943</v>
      </c>
      <c r="AD45" s="46" t="s">
        <v>944</v>
      </c>
      <c r="AE45" s="46" t="s">
        <v>943</v>
      </c>
      <c r="AF45" s="67" t="s">
        <v>945</v>
      </c>
    </row>
    <row r="46">
      <c r="B46" s="61" t="s">
        <v>165</v>
      </c>
      <c r="C46" s="48"/>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69"/>
    </row>
    <row r="47">
      <c r="B47" s="58" t="s">
        <v>1360</v>
      </c>
      <c r="C47" s="49" t="s">
        <v>1794</v>
      </c>
      <c r="D47" s="49" t="s">
        <v>1795</v>
      </c>
      <c r="E47" s="49" t="s">
        <v>1641</v>
      </c>
      <c r="F47" s="49" t="s">
        <v>1796</v>
      </c>
      <c r="G47" s="49" t="s">
        <v>1794</v>
      </c>
      <c r="H47" s="49" t="s">
        <v>1797</v>
      </c>
      <c r="I47" s="49" t="s">
        <v>1798</v>
      </c>
      <c r="J47" s="49" t="s">
        <v>1799</v>
      </c>
      <c r="K47" s="49" t="s">
        <v>1637</v>
      </c>
      <c r="L47" s="49" t="s">
        <v>1800</v>
      </c>
      <c r="M47" s="49" t="s">
        <v>169</v>
      </c>
      <c r="N47" s="49" t="s">
        <v>1801</v>
      </c>
      <c r="O47" s="49" t="s">
        <v>359</v>
      </c>
      <c r="P47" s="49" t="s">
        <v>1802</v>
      </c>
      <c r="Q47" s="49" t="s">
        <v>1803</v>
      </c>
      <c r="R47" s="49" t="s">
        <v>1804</v>
      </c>
      <c r="S47" s="49" t="s">
        <v>1805</v>
      </c>
      <c r="T47" s="49" t="s">
        <v>1806</v>
      </c>
      <c r="U47" s="49" t="s">
        <v>1634</v>
      </c>
      <c r="V47" s="49" t="s">
        <v>1807</v>
      </c>
      <c r="W47" s="49" t="s">
        <v>135</v>
      </c>
      <c r="X47" s="49" t="s">
        <v>1808</v>
      </c>
      <c r="Y47" s="49" t="s">
        <v>1421</v>
      </c>
      <c r="Z47" s="49" t="s">
        <v>1809</v>
      </c>
      <c r="AA47" s="49" t="s">
        <v>1529</v>
      </c>
      <c r="AB47" s="49" t="s">
        <v>1810</v>
      </c>
      <c r="AC47" s="49" t="s">
        <v>1811</v>
      </c>
      <c r="AD47" s="49" t="s">
        <v>1812</v>
      </c>
      <c r="AE47" s="49" t="s">
        <v>1381</v>
      </c>
      <c r="AF47" s="70" t="s">
        <v>1813</v>
      </c>
    </row>
    <row r="48">
      <c r="B48" s="59" t="s">
        <v>1387</v>
      </c>
      <c r="C48" s="46" t="s">
        <v>1417</v>
      </c>
      <c r="D48" s="46" t="s">
        <v>1814</v>
      </c>
      <c r="E48" s="46" t="s">
        <v>1374</v>
      </c>
      <c r="F48" s="46" t="s">
        <v>1815</v>
      </c>
      <c r="G48" s="46" t="s">
        <v>1437</v>
      </c>
      <c r="H48" s="46" t="s">
        <v>1816</v>
      </c>
      <c r="I48" s="46" t="s">
        <v>1458</v>
      </c>
      <c r="J48" s="46" t="s">
        <v>1817</v>
      </c>
      <c r="K48" s="46" t="s">
        <v>1471</v>
      </c>
      <c r="L48" s="46" t="s">
        <v>1818</v>
      </c>
      <c r="M48" s="46" t="s">
        <v>1428</v>
      </c>
      <c r="N48" s="46" t="s">
        <v>1819</v>
      </c>
      <c r="O48" s="46" t="s">
        <v>1399</v>
      </c>
      <c r="P48" s="46" t="s">
        <v>1820</v>
      </c>
      <c r="Q48" s="46" t="s">
        <v>1403</v>
      </c>
      <c r="R48" s="46" t="s">
        <v>1821</v>
      </c>
      <c r="S48" s="46" t="s">
        <v>1448</v>
      </c>
      <c r="T48" s="46" t="s">
        <v>1822</v>
      </c>
      <c r="U48" s="46" t="s">
        <v>1444</v>
      </c>
      <c r="V48" s="46" t="s">
        <v>1823</v>
      </c>
      <c r="W48" s="46" t="s">
        <v>1463</v>
      </c>
      <c r="X48" s="46" t="s">
        <v>1824</v>
      </c>
      <c r="Y48" s="46" t="s">
        <v>1650</v>
      </c>
      <c r="Z48" s="46" t="s">
        <v>1825</v>
      </c>
      <c r="AA48" s="46" t="s">
        <v>1441</v>
      </c>
      <c r="AB48" s="46" t="s">
        <v>1826</v>
      </c>
      <c r="AC48" s="46" t="s">
        <v>1403</v>
      </c>
      <c r="AD48" s="46" t="s">
        <v>1827</v>
      </c>
      <c r="AE48" s="46" t="s">
        <v>1361</v>
      </c>
      <c r="AF48" s="67" t="s">
        <v>1828</v>
      </c>
    </row>
    <row r="49">
      <c r="B49" s="58" t="s">
        <v>1414</v>
      </c>
      <c r="C49" s="49" t="s">
        <v>137</v>
      </c>
      <c r="D49" s="49" t="s">
        <v>1829</v>
      </c>
      <c r="E49" s="49" t="s">
        <v>1421</v>
      </c>
      <c r="F49" s="49" t="s">
        <v>1830</v>
      </c>
      <c r="G49" s="49" t="s">
        <v>1831</v>
      </c>
      <c r="H49" s="49" t="s">
        <v>1832</v>
      </c>
      <c r="I49" s="49" t="s">
        <v>1705</v>
      </c>
      <c r="J49" s="49" t="s">
        <v>1833</v>
      </c>
      <c r="K49" s="49" t="s">
        <v>161</v>
      </c>
      <c r="L49" s="49" t="s">
        <v>1834</v>
      </c>
      <c r="M49" s="49" t="s">
        <v>1835</v>
      </c>
      <c r="N49" s="49" t="s">
        <v>1836</v>
      </c>
      <c r="O49" s="49" t="s">
        <v>1481</v>
      </c>
      <c r="P49" s="49" t="s">
        <v>1482</v>
      </c>
      <c r="Q49" s="49" t="s">
        <v>1444</v>
      </c>
      <c r="R49" s="49" t="s">
        <v>1445</v>
      </c>
      <c r="S49" s="49" t="s">
        <v>1484</v>
      </c>
      <c r="T49" s="49" t="s">
        <v>1837</v>
      </c>
      <c r="U49" s="49" t="s">
        <v>1467</v>
      </c>
      <c r="V49" s="49" t="s">
        <v>1838</v>
      </c>
      <c r="W49" s="49" t="s">
        <v>1421</v>
      </c>
      <c r="X49" s="49" t="s">
        <v>1607</v>
      </c>
      <c r="Y49" s="49" t="s">
        <v>1839</v>
      </c>
      <c r="Z49" s="49" t="s">
        <v>1840</v>
      </c>
      <c r="AA49" s="49" t="s">
        <v>1643</v>
      </c>
      <c r="AB49" s="49" t="s">
        <v>1841</v>
      </c>
      <c r="AC49" s="49" t="s">
        <v>1415</v>
      </c>
      <c r="AD49" s="49" t="s">
        <v>1842</v>
      </c>
      <c r="AE49" s="49" t="s">
        <v>1417</v>
      </c>
      <c r="AF49" s="70" t="s">
        <v>1843</v>
      </c>
    </row>
    <row r="50">
      <c r="B50" s="59" t="s">
        <v>1443</v>
      </c>
      <c r="C50" s="46" t="s">
        <v>1390</v>
      </c>
      <c r="D50" s="46" t="s">
        <v>1844</v>
      </c>
      <c r="E50" s="46" t="s">
        <v>1460</v>
      </c>
      <c r="F50" s="46" t="s">
        <v>1845</v>
      </c>
      <c r="G50" s="46" t="s">
        <v>1839</v>
      </c>
      <c r="H50" s="46" t="s">
        <v>1846</v>
      </c>
      <c r="I50" s="46" t="s">
        <v>1396</v>
      </c>
      <c r="J50" s="46" t="s">
        <v>1847</v>
      </c>
      <c r="K50" s="46" t="s">
        <v>161</v>
      </c>
      <c r="L50" s="46" t="s">
        <v>1848</v>
      </c>
      <c r="M50" s="46" t="s">
        <v>1399</v>
      </c>
      <c r="N50" s="46" t="s">
        <v>1849</v>
      </c>
      <c r="O50" s="46" t="s">
        <v>1439</v>
      </c>
      <c r="P50" s="46" t="s">
        <v>1850</v>
      </c>
      <c r="Q50" s="46" t="s">
        <v>1851</v>
      </c>
      <c r="R50" s="46" t="s">
        <v>1852</v>
      </c>
      <c r="S50" s="46" t="s">
        <v>1601</v>
      </c>
      <c r="T50" s="46" t="s">
        <v>1853</v>
      </c>
      <c r="U50" s="46" t="s">
        <v>494</v>
      </c>
      <c r="V50" s="46" t="s">
        <v>495</v>
      </c>
      <c r="W50" s="46" t="s">
        <v>1423</v>
      </c>
      <c r="X50" s="46" t="s">
        <v>1854</v>
      </c>
      <c r="Y50" s="46" t="s">
        <v>1388</v>
      </c>
      <c r="Z50" s="46" t="s">
        <v>1855</v>
      </c>
      <c r="AA50" s="46" t="s">
        <v>1533</v>
      </c>
      <c r="AB50" s="46" t="s">
        <v>1856</v>
      </c>
      <c r="AC50" s="46" t="s">
        <v>1541</v>
      </c>
      <c r="AD50" s="46" t="s">
        <v>1857</v>
      </c>
      <c r="AE50" s="46" t="s">
        <v>1563</v>
      </c>
      <c r="AF50" s="67" t="s">
        <v>1858</v>
      </c>
    </row>
    <row r="51">
      <c r="B51" s="58" t="s">
        <v>1469</v>
      </c>
      <c r="C51" s="49" t="s">
        <v>1859</v>
      </c>
      <c r="D51" s="49" t="s">
        <v>1860</v>
      </c>
      <c r="E51" s="49" t="s">
        <v>1415</v>
      </c>
      <c r="F51" s="49" t="s">
        <v>1861</v>
      </c>
      <c r="G51" s="49" t="s">
        <v>1608</v>
      </c>
      <c r="H51" s="49" t="s">
        <v>1862</v>
      </c>
      <c r="I51" s="49" t="s">
        <v>1471</v>
      </c>
      <c r="J51" s="49" t="s">
        <v>1818</v>
      </c>
      <c r="K51" s="49" t="s">
        <v>1610</v>
      </c>
      <c r="L51" s="49" t="s">
        <v>1863</v>
      </c>
      <c r="M51" s="49" t="s">
        <v>1760</v>
      </c>
      <c r="N51" s="49" t="s">
        <v>1864</v>
      </c>
      <c r="O51" s="49" t="s">
        <v>1865</v>
      </c>
      <c r="P51" s="49" t="s">
        <v>1866</v>
      </c>
      <c r="Q51" s="49" t="s">
        <v>1478</v>
      </c>
      <c r="R51" s="49" t="s">
        <v>1867</v>
      </c>
      <c r="S51" s="49" t="s">
        <v>1379</v>
      </c>
      <c r="T51" s="49" t="s">
        <v>1868</v>
      </c>
      <c r="U51" s="49" t="s">
        <v>1426</v>
      </c>
      <c r="V51" s="49" t="s">
        <v>1869</v>
      </c>
      <c r="W51" s="49" t="s">
        <v>1608</v>
      </c>
      <c r="X51" s="49" t="s">
        <v>1870</v>
      </c>
      <c r="Y51" s="49" t="s">
        <v>1428</v>
      </c>
      <c r="Z51" s="49" t="s">
        <v>1871</v>
      </c>
      <c r="AA51" s="49" t="s">
        <v>176</v>
      </c>
      <c r="AB51" s="49" t="s">
        <v>1872</v>
      </c>
      <c r="AC51" s="49" t="s">
        <v>1567</v>
      </c>
      <c r="AD51" s="49" t="s">
        <v>1873</v>
      </c>
      <c r="AE51" s="49" t="s">
        <v>1437</v>
      </c>
      <c r="AF51" s="70" t="s">
        <v>1826</v>
      </c>
    </row>
    <row r="52">
      <c r="B52" s="59" t="s">
        <v>1494</v>
      </c>
      <c r="C52" s="46" t="s">
        <v>968</v>
      </c>
      <c r="D52" s="46" t="s">
        <v>969</v>
      </c>
      <c r="E52" s="46" t="s">
        <v>812</v>
      </c>
      <c r="F52" s="46" t="s">
        <v>970</v>
      </c>
      <c r="G52" s="46" t="s">
        <v>971</v>
      </c>
      <c r="H52" s="46" t="s">
        <v>972</v>
      </c>
      <c r="I52" s="46" t="s">
        <v>851</v>
      </c>
      <c r="J52" s="46" t="s">
        <v>973</v>
      </c>
      <c r="K52" s="46" t="s">
        <v>974</v>
      </c>
      <c r="L52" s="46" t="s">
        <v>975</v>
      </c>
      <c r="M52" s="46" t="s">
        <v>802</v>
      </c>
      <c r="N52" s="46" t="s">
        <v>976</v>
      </c>
      <c r="O52" s="46" t="s">
        <v>977</v>
      </c>
      <c r="P52" s="46" t="s">
        <v>978</v>
      </c>
      <c r="Q52" s="46" t="s">
        <v>979</v>
      </c>
      <c r="R52" s="46" t="s">
        <v>980</v>
      </c>
      <c r="S52" s="46" t="s">
        <v>981</v>
      </c>
      <c r="T52" s="46" t="s">
        <v>982</v>
      </c>
      <c r="U52" s="46" t="s">
        <v>983</v>
      </c>
      <c r="V52" s="46" t="s">
        <v>984</v>
      </c>
      <c r="W52" s="46" t="s">
        <v>526</v>
      </c>
      <c r="X52" s="46" t="s">
        <v>985</v>
      </c>
      <c r="Y52" s="46" t="s">
        <v>369</v>
      </c>
      <c r="Z52" s="46" t="s">
        <v>986</v>
      </c>
      <c r="AA52" s="46" t="s">
        <v>528</v>
      </c>
      <c r="AB52" s="46" t="s">
        <v>987</v>
      </c>
      <c r="AC52" s="46" t="s">
        <v>933</v>
      </c>
      <c r="AD52" s="46" t="s">
        <v>988</v>
      </c>
      <c r="AE52" s="46" t="s">
        <v>274</v>
      </c>
      <c r="AF52" s="67" t="s">
        <v>989</v>
      </c>
    </row>
    <row r="53">
      <c r="B53" s="61" t="s">
        <v>180</v>
      </c>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69"/>
    </row>
    <row r="54">
      <c r="B54" s="58" t="s">
        <v>1360</v>
      </c>
      <c r="C54" s="49" t="s">
        <v>356</v>
      </c>
      <c r="D54" s="49" t="s">
        <v>1874</v>
      </c>
      <c r="E54" s="49" t="s">
        <v>622</v>
      </c>
      <c r="F54" s="49" t="s">
        <v>1875</v>
      </c>
      <c r="G54" s="49" t="s">
        <v>700</v>
      </c>
      <c r="H54" s="49" t="s">
        <v>1876</v>
      </c>
      <c r="I54" s="49" t="s">
        <v>1877</v>
      </c>
      <c r="J54" s="49" t="s">
        <v>1878</v>
      </c>
      <c r="K54" s="49" t="s">
        <v>563</v>
      </c>
      <c r="L54" s="49" t="s">
        <v>1879</v>
      </c>
      <c r="M54" s="49" t="s">
        <v>1880</v>
      </c>
      <c r="N54" s="49" t="s">
        <v>1881</v>
      </c>
      <c r="O54" s="49" t="s">
        <v>139</v>
      </c>
      <c r="P54" s="49" t="s">
        <v>1882</v>
      </c>
      <c r="Q54" s="49" t="s">
        <v>296</v>
      </c>
      <c r="R54" s="49" t="s">
        <v>1883</v>
      </c>
      <c r="S54" s="49" t="s">
        <v>1884</v>
      </c>
      <c r="T54" s="49" t="s">
        <v>1885</v>
      </c>
      <c r="U54" s="49" t="s">
        <v>1886</v>
      </c>
      <c r="V54" s="49" t="s">
        <v>1887</v>
      </c>
      <c r="W54" s="49" t="s">
        <v>1888</v>
      </c>
      <c r="X54" s="49" t="s">
        <v>1889</v>
      </c>
      <c r="Y54" s="49" t="s">
        <v>1890</v>
      </c>
      <c r="Z54" s="49" t="s">
        <v>1891</v>
      </c>
      <c r="AA54" s="49" t="s">
        <v>1892</v>
      </c>
      <c r="AB54" s="49" t="s">
        <v>1893</v>
      </c>
      <c r="AC54" s="49" t="s">
        <v>156</v>
      </c>
      <c r="AD54" s="49" t="s">
        <v>1894</v>
      </c>
      <c r="AE54" s="49" t="s">
        <v>1895</v>
      </c>
      <c r="AF54" s="70" t="s">
        <v>1896</v>
      </c>
    </row>
    <row r="55">
      <c r="B55" s="59" t="s">
        <v>1387</v>
      </c>
      <c r="C55" s="46" t="s">
        <v>1787</v>
      </c>
      <c r="D55" s="46" t="s">
        <v>1897</v>
      </c>
      <c r="E55" s="46" t="s">
        <v>1582</v>
      </c>
      <c r="F55" s="46" t="s">
        <v>1898</v>
      </c>
      <c r="G55" s="46" t="s">
        <v>1533</v>
      </c>
      <c r="H55" s="46" t="s">
        <v>1899</v>
      </c>
      <c r="I55" s="46" t="s">
        <v>1690</v>
      </c>
      <c r="J55" s="46" t="s">
        <v>1900</v>
      </c>
      <c r="K55" s="46" t="s">
        <v>1701</v>
      </c>
      <c r="L55" s="46" t="s">
        <v>1901</v>
      </c>
      <c r="M55" s="46" t="s">
        <v>1426</v>
      </c>
      <c r="N55" s="46" t="s">
        <v>1902</v>
      </c>
      <c r="O55" s="46" t="s">
        <v>1426</v>
      </c>
      <c r="P55" s="46" t="s">
        <v>1786</v>
      </c>
      <c r="Q55" s="46" t="s">
        <v>1665</v>
      </c>
      <c r="R55" s="46" t="s">
        <v>1903</v>
      </c>
      <c r="S55" s="46" t="s">
        <v>1406</v>
      </c>
      <c r="T55" s="46" t="s">
        <v>1687</v>
      </c>
      <c r="U55" s="46" t="s">
        <v>1605</v>
      </c>
      <c r="V55" s="46" t="s">
        <v>1904</v>
      </c>
      <c r="W55" s="46" t="s">
        <v>494</v>
      </c>
      <c r="X55" s="46" t="s">
        <v>495</v>
      </c>
      <c r="Y55" s="46" t="s">
        <v>494</v>
      </c>
      <c r="Z55" s="46" t="s">
        <v>495</v>
      </c>
      <c r="AA55" s="46" t="s">
        <v>1478</v>
      </c>
      <c r="AB55" s="46" t="s">
        <v>1905</v>
      </c>
      <c r="AC55" s="46" t="s">
        <v>1403</v>
      </c>
      <c r="AD55" s="46" t="s">
        <v>1906</v>
      </c>
      <c r="AE55" s="46" t="s">
        <v>1426</v>
      </c>
      <c r="AF55" s="67" t="s">
        <v>1907</v>
      </c>
    </row>
    <row r="56">
      <c r="B56" s="58" t="s">
        <v>1414</v>
      </c>
      <c r="C56" s="49" t="s">
        <v>1478</v>
      </c>
      <c r="D56" s="49" t="s">
        <v>1908</v>
      </c>
      <c r="E56" s="49" t="s">
        <v>1557</v>
      </c>
      <c r="F56" s="49" t="s">
        <v>1909</v>
      </c>
      <c r="G56" s="49" t="s">
        <v>1690</v>
      </c>
      <c r="H56" s="49" t="s">
        <v>1910</v>
      </c>
      <c r="I56" s="49" t="s">
        <v>96</v>
      </c>
      <c r="J56" s="49" t="s">
        <v>1911</v>
      </c>
      <c r="K56" s="49" t="s">
        <v>1603</v>
      </c>
      <c r="L56" s="49" t="s">
        <v>1912</v>
      </c>
      <c r="M56" s="49" t="s">
        <v>1582</v>
      </c>
      <c r="N56" s="49" t="s">
        <v>1913</v>
      </c>
      <c r="O56" s="49" t="s">
        <v>112</v>
      </c>
      <c r="P56" s="49" t="s">
        <v>1914</v>
      </c>
      <c r="Q56" s="49" t="s">
        <v>1529</v>
      </c>
      <c r="R56" s="49" t="s">
        <v>1915</v>
      </c>
      <c r="S56" s="49" t="s">
        <v>1603</v>
      </c>
      <c r="T56" s="49" t="s">
        <v>1916</v>
      </c>
      <c r="U56" s="49" t="s">
        <v>1376</v>
      </c>
      <c r="V56" s="49" t="s">
        <v>1917</v>
      </c>
      <c r="W56" s="49" t="s">
        <v>1374</v>
      </c>
      <c r="X56" s="49" t="s">
        <v>1375</v>
      </c>
      <c r="Y56" s="49" t="s">
        <v>494</v>
      </c>
      <c r="Z56" s="49" t="s">
        <v>495</v>
      </c>
      <c r="AA56" s="49" t="s">
        <v>494</v>
      </c>
      <c r="AB56" s="49" t="s">
        <v>495</v>
      </c>
      <c r="AC56" s="49" t="s">
        <v>119</v>
      </c>
      <c r="AD56" s="49" t="s">
        <v>1918</v>
      </c>
      <c r="AE56" s="49" t="s">
        <v>1605</v>
      </c>
      <c r="AF56" s="70" t="s">
        <v>1919</v>
      </c>
    </row>
    <row r="57">
      <c r="B57" s="59" t="s">
        <v>1443</v>
      </c>
      <c r="C57" s="46" t="s">
        <v>494</v>
      </c>
      <c r="D57" s="46" t="s">
        <v>495</v>
      </c>
      <c r="E57" s="46" t="s">
        <v>1487</v>
      </c>
      <c r="F57" s="46" t="s">
        <v>1920</v>
      </c>
      <c r="G57" s="46" t="s">
        <v>1452</v>
      </c>
      <c r="H57" s="46" t="s">
        <v>1921</v>
      </c>
      <c r="I57" s="46" t="s">
        <v>1489</v>
      </c>
      <c r="J57" s="46" t="s">
        <v>1922</v>
      </c>
      <c r="K57" s="46" t="s">
        <v>1396</v>
      </c>
      <c r="L57" s="46" t="s">
        <v>1923</v>
      </c>
      <c r="M57" s="46" t="s">
        <v>1426</v>
      </c>
      <c r="N57" s="46" t="s">
        <v>1924</v>
      </c>
      <c r="O57" s="46" t="s">
        <v>1412</v>
      </c>
      <c r="P57" s="46" t="s">
        <v>1658</v>
      </c>
      <c r="Q57" s="46" t="s">
        <v>114</v>
      </c>
      <c r="R57" s="46" t="s">
        <v>1925</v>
      </c>
      <c r="S57" s="46" t="s">
        <v>1396</v>
      </c>
      <c r="T57" s="46" t="s">
        <v>1926</v>
      </c>
      <c r="U57" s="46" t="s">
        <v>1927</v>
      </c>
      <c r="V57" s="46" t="s">
        <v>1928</v>
      </c>
      <c r="W57" s="46" t="s">
        <v>1399</v>
      </c>
      <c r="X57" s="46" t="s">
        <v>1400</v>
      </c>
      <c r="Y57" s="46" t="s">
        <v>494</v>
      </c>
      <c r="Z57" s="46" t="s">
        <v>495</v>
      </c>
      <c r="AA57" s="46" t="s">
        <v>494</v>
      </c>
      <c r="AB57" s="46" t="s">
        <v>495</v>
      </c>
      <c r="AC57" s="46" t="s">
        <v>494</v>
      </c>
      <c r="AD57" s="46" t="s">
        <v>495</v>
      </c>
      <c r="AE57" s="46" t="s">
        <v>1585</v>
      </c>
      <c r="AF57" s="67" t="s">
        <v>1929</v>
      </c>
    </row>
    <row r="58">
      <c r="B58" s="58" t="s">
        <v>1469</v>
      </c>
      <c r="C58" s="49" t="s">
        <v>1805</v>
      </c>
      <c r="D58" s="49" t="s">
        <v>1930</v>
      </c>
      <c r="E58" s="49" t="s">
        <v>1399</v>
      </c>
      <c r="F58" s="49" t="s">
        <v>1581</v>
      </c>
      <c r="G58" s="49" t="s">
        <v>1557</v>
      </c>
      <c r="H58" s="49" t="s">
        <v>1931</v>
      </c>
      <c r="I58" s="49" t="s">
        <v>1557</v>
      </c>
      <c r="J58" s="49" t="s">
        <v>1932</v>
      </c>
      <c r="K58" s="49" t="s">
        <v>1560</v>
      </c>
      <c r="L58" s="49" t="s">
        <v>1933</v>
      </c>
      <c r="M58" s="49" t="s">
        <v>114</v>
      </c>
      <c r="N58" s="49" t="s">
        <v>1934</v>
      </c>
      <c r="O58" s="49" t="s">
        <v>1603</v>
      </c>
      <c r="P58" s="49" t="s">
        <v>1935</v>
      </c>
      <c r="Q58" s="49" t="s">
        <v>1478</v>
      </c>
      <c r="R58" s="49" t="s">
        <v>1936</v>
      </c>
      <c r="S58" s="49" t="s">
        <v>1473</v>
      </c>
      <c r="T58" s="49" t="s">
        <v>1937</v>
      </c>
      <c r="U58" s="49" t="s">
        <v>1762</v>
      </c>
      <c r="V58" s="49" t="s">
        <v>1938</v>
      </c>
      <c r="W58" s="49" t="s">
        <v>1484</v>
      </c>
      <c r="X58" s="49" t="s">
        <v>1939</v>
      </c>
      <c r="Y58" s="49" t="s">
        <v>1940</v>
      </c>
      <c r="Z58" s="49" t="s">
        <v>1941</v>
      </c>
      <c r="AA58" s="49" t="s">
        <v>1439</v>
      </c>
      <c r="AB58" s="49" t="s">
        <v>1942</v>
      </c>
      <c r="AC58" s="49" t="s">
        <v>1787</v>
      </c>
      <c r="AD58" s="49" t="s">
        <v>1943</v>
      </c>
      <c r="AE58" s="49" t="s">
        <v>1608</v>
      </c>
      <c r="AF58" s="70" t="s">
        <v>1944</v>
      </c>
    </row>
    <row r="59">
      <c r="B59" s="62" t="s">
        <v>1494</v>
      </c>
      <c r="C59" s="50" t="s">
        <v>1018</v>
      </c>
      <c r="D59" s="50" t="s">
        <v>1019</v>
      </c>
      <c r="E59" s="50" t="s">
        <v>1020</v>
      </c>
      <c r="F59" s="50" t="s">
        <v>1021</v>
      </c>
      <c r="G59" s="50" t="s">
        <v>1022</v>
      </c>
      <c r="H59" s="50" t="s">
        <v>1023</v>
      </c>
      <c r="I59" s="50" t="s">
        <v>1024</v>
      </c>
      <c r="J59" s="50" t="s">
        <v>1025</v>
      </c>
      <c r="K59" s="50" t="s">
        <v>1026</v>
      </c>
      <c r="L59" s="50" t="s">
        <v>1027</v>
      </c>
      <c r="M59" s="50" t="s">
        <v>1028</v>
      </c>
      <c r="N59" s="50" t="s">
        <v>1029</v>
      </c>
      <c r="O59" s="50" t="s">
        <v>1030</v>
      </c>
      <c r="P59" s="50" t="s">
        <v>1031</v>
      </c>
      <c r="Q59" s="50" t="s">
        <v>1032</v>
      </c>
      <c r="R59" s="50" t="s">
        <v>1033</v>
      </c>
      <c r="S59" s="50" t="s">
        <v>1034</v>
      </c>
      <c r="T59" s="50" t="s">
        <v>1035</v>
      </c>
      <c r="U59" s="50" t="s">
        <v>1036</v>
      </c>
      <c r="V59" s="50" t="s">
        <v>1037</v>
      </c>
      <c r="W59" s="50" t="s">
        <v>1038</v>
      </c>
      <c r="X59" s="50" t="s">
        <v>1039</v>
      </c>
      <c r="Y59" s="50" t="s">
        <v>469</v>
      </c>
      <c r="Z59" s="50" t="s">
        <v>1040</v>
      </c>
      <c r="AA59" s="50" t="s">
        <v>1041</v>
      </c>
      <c r="AB59" s="50" t="s">
        <v>1042</v>
      </c>
      <c r="AC59" s="50" t="s">
        <v>1034</v>
      </c>
      <c r="AD59" s="50" t="s">
        <v>1043</v>
      </c>
      <c r="AE59" s="50" t="s">
        <v>1044</v>
      </c>
      <c r="AF59" s="71" t="s">
        <v>1045</v>
      </c>
    </row>
    <row r="60">
      <c r="B60" t="s">
        <v>195</v>
      </c>
    </row>
    <row r="61">
      <c r="B61" t="s">
        <v>196</v>
      </c>
    </row>
    <row r="62">
      <c r="B62" t="s">
        <v>197</v>
      </c>
    </row>
  </sheetData>
  <sheetProtection selectLockedCells="0" selectUnlockedCells="0" objects="1" sheet="1"/>
  <mergeCells count="17">
    <mergeCell ref="C2:AF2"/>
    <mergeCell ref="C8:AF8"/>
    <mergeCell ref="C7:D7"/>
    <mergeCell ref="E7:F7"/>
    <mergeCell ref="G7:H7"/>
    <mergeCell ref="I7:J7"/>
    <mergeCell ref="K7:L7"/>
    <mergeCell ref="M7:N7"/>
    <mergeCell ref="O7:P7"/>
    <mergeCell ref="Q7:R7"/>
    <mergeCell ref="S7:T7"/>
    <mergeCell ref="U7:V7"/>
    <mergeCell ref="W7:X7"/>
    <mergeCell ref="Y7:Z7"/>
    <mergeCell ref="AA7:AB7"/>
    <mergeCell ref="AC7:AD7"/>
    <mergeCell ref="AE7:AF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3"/>
      <c r="O2" s="73"/>
      <c r="P2" s="73"/>
      <c r="Q2" s="73"/>
      <c r="R2" s="72"/>
    </row>
    <row r="3" ht="6.95" customHeight="1">
      <c r="B3" s="32"/>
      <c r="R3" s="34"/>
    </row>
    <row r="4" ht="13.5" customHeight="1">
      <c r="B4" s="53" t="s">
        <v>1945</v>
      </c>
      <c r="R4" s="34"/>
    </row>
    <row r="5" ht="12" customHeight="1">
      <c r="B5" s="56" t="s">
        <v>33</v>
      </c>
      <c r="R5" s="34"/>
    </row>
    <row r="6" ht="6.95" customHeight="1">
      <c r="B6" s="54"/>
      <c r="C6" s="41"/>
      <c r="D6" s="42"/>
      <c r="E6" s="42"/>
      <c r="F6" s="42"/>
      <c r="G6" s="42"/>
      <c r="H6" s="42"/>
      <c r="I6" s="42"/>
      <c r="J6" s="42"/>
      <c r="K6" s="42"/>
      <c r="L6" s="42"/>
      <c r="M6" s="42"/>
      <c r="R6" s="34"/>
    </row>
    <row r="7" ht="12" customHeight="1">
      <c r="B7" s="57"/>
      <c r="C7" s="45" t="s">
        <v>242</v>
      </c>
      <c r="D7" s="45" t="s">
        <v>242</v>
      </c>
      <c r="E7" s="45" t="s">
        <v>1946</v>
      </c>
      <c r="F7" s="45" t="s">
        <v>1946</v>
      </c>
      <c r="G7" s="45" t="s">
        <v>243</v>
      </c>
      <c r="H7" s="45" t="s">
        <v>243</v>
      </c>
      <c r="I7" s="45" t="s">
        <v>244</v>
      </c>
      <c r="J7" s="45" t="s">
        <v>244</v>
      </c>
      <c r="K7" s="45" t="s">
        <v>1947</v>
      </c>
      <c r="L7" s="45" t="s">
        <v>1947</v>
      </c>
      <c r="M7" s="45" t="s">
        <v>245</v>
      </c>
      <c r="N7" s="45" t="s">
        <v>245</v>
      </c>
      <c r="O7" s="45" t="s">
        <v>246</v>
      </c>
      <c r="P7" s="45" t="s">
        <v>246</v>
      </c>
      <c r="Q7" s="45" t="s">
        <v>74</v>
      </c>
      <c r="R7" s="66" t="s">
        <v>74</v>
      </c>
    </row>
    <row r="8">
      <c r="B8" s="52"/>
      <c r="C8" s="43" t="s">
        <v>73</v>
      </c>
      <c r="D8" s="44"/>
      <c r="E8" s="44"/>
      <c r="F8" s="44"/>
      <c r="G8" s="44"/>
      <c r="H8" s="44"/>
      <c r="I8" s="44"/>
      <c r="J8" s="44"/>
      <c r="K8" s="44"/>
      <c r="L8" s="44"/>
      <c r="M8" s="44"/>
      <c r="R8" s="34"/>
    </row>
    <row r="9">
      <c r="B9" s="60" t="s">
        <v>75</v>
      </c>
      <c r="C9" s="47"/>
      <c r="D9" s="47"/>
      <c r="E9" s="47"/>
      <c r="F9" s="47"/>
      <c r="G9" s="47"/>
      <c r="H9" s="47"/>
      <c r="I9" s="47"/>
      <c r="J9" s="47"/>
      <c r="K9" s="47"/>
      <c r="L9" s="47"/>
      <c r="M9" s="47"/>
      <c r="N9" s="47"/>
      <c r="O9" s="47"/>
      <c r="P9" s="47"/>
      <c r="Q9" s="47"/>
      <c r="R9" s="68"/>
    </row>
    <row r="10">
      <c r="B10" s="61" t="s">
        <v>76</v>
      </c>
      <c r="C10" s="48"/>
      <c r="D10" s="48"/>
      <c r="E10" s="48"/>
      <c r="F10" s="48"/>
      <c r="G10" s="48"/>
      <c r="H10" s="48"/>
      <c r="I10" s="48"/>
      <c r="J10" s="48"/>
      <c r="K10" s="48"/>
      <c r="L10" s="48"/>
      <c r="M10" s="48"/>
      <c r="N10" s="48"/>
      <c r="O10" s="48"/>
      <c r="P10" s="48"/>
      <c r="Q10" s="48"/>
      <c r="R10" s="69"/>
    </row>
    <row r="11">
      <c r="B11" s="58" t="s">
        <v>1948</v>
      </c>
      <c r="C11" s="49" t="s">
        <v>1949</v>
      </c>
      <c r="D11" s="49" t="s">
        <v>1950</v>
      </c>
      <c r="E11" s="49" t="s">
        <v>1951</v>
      </c>
      <c r="F11" s="49" t="s">
        <v>1952</v>
      </c>
      <c r="G11" s="49" t="s">
        <v>1078</v>
      </c>
      <c r="H11" s="49" t="s">
        <v>1953</v>
      </c>
      <c r="I11" s="49" t="s">
        <v>1034</v>
      </c>
      <c r="J11" s="49" t="s">
        <v>1954</v>
      </c>
      <c r="K11" s="49" t="s">
        <v>1955</v>
      </c>
      <c r="L11" s="49" t="s">
        <v>1956</v>
      </c>
      <c r="M11" s="49" t="s">
        <v>588</v>
      </c>
      <c r="N11" s="49" t="s">
        <v>1957</v>
      </c>
      <c r="O11" s="49" t="s">
        <v>481</v>
      </c>
      <c r="P11" s="49" t="s">
        <v>1958</v>
      </c>
      <c r="Q11" s="49" t="s">
        <v>979</v>
      </c>
      <c r="R11" s="70" t="s">
        <v>1959</v>
      </c>
    </row>
    <row r="12">
      <c r="B12" s="59" t="s">
        <v>1960</v>
      </c>
      <c r="C12" s="46" t="s">
        <v>106</v>
      </c>
      <c r="D12" s="46" t="s">
        <v>1961</v>
      </c>
      <c r="E12" s="46" t="s">
        <v>1637</v>
      </c>
      <c r="F12" s="46" t="s">
        <v>1639</v>
      </c>
      <c r="G12" s="46" t="s">
        <v>1962</v>
      </c>
      <c r="H12" s="46" t="s">
        <v>1963</v>
      </c>
      <c r="I12" s="46" t="s">
        <v>125</v>
      </c>
      <c r="J12" s="46" t="s">
        <v>1964</v>
      </c>
      <c r="K12" s="46" t="s">
        <v>1516</v>
      </c>
      <c r="L12" s="46" t="s">
        <v>1965</v>
      </c>
      <c r="M12" s="46" t="s">
        <v>110</v>
      </c>
      <c r="N12" s="46" t="s">
        <v>1966</v>
      </c>
      <c r="O12" s="46" t="s">
        <v>121</v>
      </c>
      <c r="P12" s="46" t="s">
        <v>1967</v>
      </c>
      <c r="Q12" s="46" t="s">
        <v>1523</v>
      </c>
      <c r="R12" s="67" t="s">
        <v>1968</v>
      </c>
    </row>
    <row r="13">
      <c r="B13" s="58" t="s">
        <v>1969</v>
      </c>
      <c r="C13" s="49" t="s">
        <v>457</v>
      </c>
      <c r="D13" s="49" t="s">
        <v>1970</v>
      </c>
      <c r="E13" s="49" t="s">
        <v>1006</v>
      </c>
      <c r="F13" s="49" t="s">
        <v>1971</v>
      </c>
      <c r="G13" s="49" t="s">
        <v>348</v>
      </c>
      <c r="H13" s="49" t="s">
        <v>1972</v>
      </c>
      <c r="I13" s="49" t="s">
        <v>1973</v>
      </c>
      <c r="J13" s="49" t="s">
        <v>1974</v>
      </c>
      <c r="K13" s="49" t="s">
        <v>839</v>
      </c>
      <c r="L13" s="49" t="s">
        <v>1975</v>
      </c>
      <c r="M13" s="49" t="s">
        <v>457</v>
      </c>
      <c r="N13" s="49" t="s">
        <v>1976</v>
      </c>
      <c r="O13" s="49" t="s">
        <v>398</v>
      </c>
      <c r="P13" s="49" t="s">
        <v>1977</v>
      </c>
      <c r="Q13" s="49" t="s">
        <v>627</v>
      </c>
      <c r="R13" s="70" t="s">
        <v>1978</v>
      </c>
    </row>
    <row r="14">
      <c r="B14" s="61" t="s">
        <v>101</v>
      </c>
      <c r="C14" s="48"/>
      <c r="D14" s="48"/>
      <c r="E14" s="48"/>
      <c r="F14" s="48"/>
      <c r="G14" s="48"/>
      <c r="H14" s="48"/>
      <c r="I14" s="48"/>
      <c r="J14" s="48"/>
      <c r="K14" s="48"/>
      <c r="L14" s="48"/>
      <c r="M14" s="48"/>
      <c r="N14" s="48"/>
      <c r="O14" s="48"/>
      <c r="P14" s="48"/>
      <c r="Q14" s="48"/>
      <c r="R14" s="69"/>
    </row>
    <row r="15">
      <c r="B15" s="58" t="s">
        <v>1948</v>
      </c>
      <c r="C15" s="49" t="s">
        <v>821</v>
      </c>
      <c r="D15" s="49" t="s">
        <v>1979</v>
      </c>
      <c r="E15" s="49" t="s">
        <v>1980</v>
      </c>
      <c r="F15" s="49" t="s">
        <v>1981</v>
      </c>
      <c r="G15" s="49" t="s">
        <v>936</v>
      </c>
      <c r="H15" s="49" t="s">
        <v>1982</v>
      </c>
      <c r="I15" s="49" t="s">
        <v>1983</v>
      </c>
      <c r="J15" s="49" t="s">
        <v>1984</v>
      </c>
      <c r="K15" s="49" t="s">
        <v>1985</v>
      </c>
      <c r="L15" s="49" t="s">
        <v>1986</v>
      </c>
      <c r="M15" s="49" t="s">
        <v>979</v>
      </c>
      <c r="N15" s="49" t="s">
        <v>1987</v>
      </c>
      <c r="O15" s="49" t="s">
        <v>1072</v>
      </c>
      <c r="P15" s="49" t="s">
        <v>1988</v>
      </c>
      <c r="Q15" s="49" t="s">
        <v>1211</v>
      </c>
      <c r="R15" s="70" t="s">
        <v>1989</v>
      </c>
    </row>
    <row r="16">
      <c r="B16" s="59" t="s">
        <v>1960</v>
      </c>
      <c r="C16" s="46" t="s">
        <v>141</v>
      </c>
      <c r="D16" s="46" t="s">
        <v>1990</v>
      </c>
      <c r="E16" s="46" t="s">
        <v>108</v>
      </c>
      <c r="F16" s="46" t="s">
        <v>1991</v>
      </c>
      <c r="G16" s="46" t="s">
        <v>131</v>
      </c>
      <c r="H16" s="46" t="s">
        <v>1992</v>
      </c>
      <c r="I16" s="46" t="s">
        <v>1993</v>
      </c>
      <c r="J16" s="46" t="s">
        <v>1994</v>
      </c>
      <c r="K16" s="46" t="s">
        <v>1995</v>
      </c>
      <c r="L16" s="46" t="s">
        <v>1996</v>
      </c>
      <c r="M16" s="46" t="s">
        <v>1803</v>
      </c>
      <c r="N16" s="46" t="s">
        <v>1997</v>
      </c>
      <c r="O16" s="46" t="s">
        <v>1140</v>
      </c>
      <c r="P16" s="46" t="s">
        <v>1998</v>
      </c>
      <c r="Q16" s="46" t="s">
        <v>1999</v>
      </c>
      <c r="R16" s="67" t="s">
        <v>2000</v>
      </c>
    </row>
    <row r="17">
      <c r="B17" s="58" t="s">
        <v>1969</v>
      </c>
      <c r="C17" s="49" t="s">
        <v>2001</v>
      </c>
      <c r="D17" s="49" t="s">
        <v>2002</v>
      </c>
      <c r="E17" s="49" t="s">
        <v>442</v>
      </c>
      <c r="F17" s="49" t="s">
        <v>2003</v>
      </c>
      <c r="G17" s="49" t="s">
        <v>1895</v>
      </c>
      <c r="H17" s="49" t="s">
        <v>2004</v>
      </c>
      <c r="I17" s="49" t="s">
        <v>178</v>
      </c>
      <c r="J17" s="49" t="s">
        <v>2005</v>
      </c>
      <c r="K17" s="49" t="s">
        <v>919</v>
      </c>
      <c r="L17" s="49" t="s">
        <v>2006</v>
      </c>
      <c r="M17" s="49" t="s">
        <v>1321</v>
      </c>
      <c r="N17" s="49" t="s">
        <v>2007</v>
      </c>
      <c r="O17" s="49" t="s">
        <v>131</v>
      </c>
      <c r="P17" s="49" t="s">
        <v>2008</v>
      </c>
      <c r="Q17" s="49" t="s">
        <v>404</v>
      </c>
      <c r="R17" s="70" t="s">
        <v>2009</v>
      </c>
    </row>
    <row r="18">
      <c r="B18" s="61" t="s">
        <v>117</v>
      </c>
      <c r="C18" s="48"/>
      <c r="D18" s="48"/>
      <c r="E18" s="48"/>
      <c r="F18" s="48"/>
      <c r="G18" s="48"/>
      <c r="H18" s="48"/>
      <c r="I18" s="48"/>
      <c r="J18" s="48"/>
      <c r="K18" s="48"/>
      <c r="L18" s="48"/>
      <c r="M18" s="48"/>
      <c r="N18" s="48"/>
      <c r="O18" s="48"/>
      <c r="P18" s="48"/>
      <c r="Q18" s="48"/>
      <c r="R18" s="69"/>
    </row>
    <row r="19">
      <c r="B19" s="58" t="s">
        <v>1948</v>
      </c>
      <c r="C19" s="49" t="s">
        <v>1983</v>
      </c>
      <c r="D19" s="49" t="s">
        <v>2010</v>
      </c>
      <c r="E19" s="49" t="s">
        <v>2011</v>
      </c>
      <c r="F19" s="49" t="s">
        <v>2012</v>
      </c>
      <c r="G19" s="49" t="s">
        <v>1949</v>
      </c>
      <c r="H19" s="49" t="s">
        <v>2013</v>
      </c>
      <c r="I19" s="49" t="s">
        <v>1072</v>
      </c>
      <c r="J19" s="49" t="s">
        <v>2014</v>
      </c>
      <c r="K19" s="49" t="s">
        <v>2015</v>
      </c>
      <c r="L19" s="49" t="s">
        <v>2016</v>
      </c>
      <c r="M19" s="49" t="s">
        <v>2017</v>
      </c>
      <c r="N19" s="49" t="s">
        <v>2018</v>
      </c>
      <c r="O19" s="49" t="s">
        <v>1034</v>
      </c>
      <c r="P19" s="49" t="s">
        <v>2019</v>
      </c>
      <c r="Q19" s="49" t="s">
        <v>2020</v>
      </c>
      <c r="R19" s="70" t="s">
        <v>2021</v>
      </c>
    </row>
    <row r="20">
      <c r="B20" s="59" t="s">
        <v>1960</v>
      </c>
      <c r="C20" s="46" t="s">
        <v>121</v>
      </c>
      <c r="D20" s="46" t="s">
        <v>2022</v>
      </c>
      <c r="E20" s="46" t="s">
        <v>359</v>
      </c>
      <c r="F20" s="46" t="s">
        <v>2023</v>
      </c>
      <c r="G20" s="46" t="s">
        <v>131</v>
      </c>
      <c r="H20" s="46" t="s">
        <v>2024</v>
      </c>
      <c r="I20" s="46" t="s">
        <v>150</v>
      </c>
      <c r="J20" s="46" t="s">
        <v>2025</v>
      </c>
      <c r="K20" s="46" t="s">
        <v>84</v>
      </c>
      <c r="L20" s="46" t="s">
        <v>2026</v>
      </c>
      <c r="M20" s="46" t="s">
        <v>141</v>
      </c>
      <c r="N20" s="46" t="s">
        <v>2027</v>
      </c>
      <c r="O20" s="46" t="s">
        <v>1880</v>
      </c>
      <c r="P20" s="46" t="s">
        <v>2028</v>
      </c>
      <c r="Q20" s="46" t="s">
        <v>125</v>
      </c>
      <c r="R20" s="67" t="s">
        <v>126</v>
      </c>
    </row>
    <row r="21">
      <c r="B21" s="58" t="s">
        <v>1969</v>
      </c>
      <c r="C21" s="49" t="s">
        <v>346</v>
      </c>
      <c r="D21" s="49" t="s">
        <v>2029</v>
      </c>
      <c r="E21" s="49" t="s">
        <v>917</v>
      </c>
      <c r="F21" s="49" t="s">
        <v>2030</v>
      </c>
      <c r="G21" s="49" t="s">
        <v>2031</v>
      </c>
      <c r="H21" s="49" t="s">
        <v>2032</v>
      </c>
      <c r="I21" s="49" t="s">
        <v>1886</v>
      </c>
      <c r="J21" s="49" t="s">
        <v>2033</v>
      </c>
      <c r="K21" s="49" t="s">
        <v>1239</v>
      </c>
      <c r="L21" s="49" t="s">
        <v>2034</v>
      </c>
      <c r="M21" s="49" t="s">
        <v>2035</v>
      </c>
      <c r="N21" s="49" t="s">
        <v>2036</v>
      </c>
      <c r="O21" s="49" t="s">
        <v>181</v>
      </c>
      <c r="P21" s="49" t="s">
        <v>2037</v>
      </c>
      <c r="Q21" s="49" t="s">
        <v>342</v>
      </c>
      <c r="R21" s="70" t="s">
        <v>2038</v>
      </c>
    </row>
    <row r="22">
      <c r="B22" s="60" t="s">
        <v>133</v>
      </c>
      <c r="C22" s="47"/>
      <c r="D22" s="47"/>
      <c r="E22" s="47"/>
      <c r="F22" s="47"/>
      <c r="G22" s="47"/>
      <c r="H22" s="47"/>
      <c r="I22" s="47"/>
      <c r="J22" s="47"/>
      <c r="K22" s="47"/>
      <c r="L22" s="47"/>
      <c r="M22" s="47"/>
      <c r="N22" s="47"/>
      <c r="O22" s="47"/>
      <c r="P22" s="47"/>
      <c r="Q22" s="47"/>
      <c r="R22" s="68"/>
    </row>
    <row r="23">
      <c r="B23" s="61" t="s">
        <v>134</v>
      </c>
      <c r="C23" s="48"/>
      <c r="D23" s="48"/>
      <c r="E23" s="48"/>
      <c r="F23" s="48"/>
      <c r="G23" s="48"/>
      <c r="H23" s="48"/>
      <c r="I23" s="48"/>
      <c r="J23" s="48"/>
      <c r="K23" s="48"/>
      <c r="L23" s="48"/>
      <c r="M23" s="48"/>
      <c r="N23" s="48"/>
      <c r="O23" s="48"/>
      <c r="P23" s="48"/>
      <c r="Q23" s="48"/>
      <c r="R23" s="69"/>
    </row>
    <row r="24">
      <c r="B24" s="58" t="s">
        <v>1948</v>
      </c>
      <c r="C24" s="49" t="s">
        <v>1628</v>
      </c>
      <c r="D24" s="49" t="s">
        <v>2039</v>
      </c>
      <c r="E24" s="49" t="s">
        <v>2040</v>
      </c>
      <c r="F24" s="49" t="s">
        <v>2041</v>
      </c>
      <c r="G24" s="49" t="s">
        <v>1126</v>
      </c>
      <c r="H24" s="49" t="s">
        <v>2042</v>
      </c>
      <c r="I24" s="49" t="s">
        <v>2017</v>
      </c>
      <c r="J24" s="49" t="s">
        <v>2043</v>
      </c>
      <c r="K24" s="49" t="s">
        <v>908</v>
      </c>
      <c r="L24" s="49" t="s">
        <v>2044</v>
      </c>
      <c r="M24" s="49" t="s">
        <v>2045</v>
      </c>
      <c r="N24" s="49" t="s">
        <v>2046</v>
      </c>
      <c r="O24" s="49" t="s">
        <v>2047</v>
      </c>
      <c r="P24" s="49" t="s">
        <v>2048</v>
      </c>
      <c r="Q24" s="49" t="s">
        <v>1621</v>
      </c>
      <c r="R24" s="70" t="s">
        <v>2049</v>
      </c>
    </row>
    <row r="25">
      <c r="B25" s="59" t="s">
        <v>1960</v>
      </c>
      <c r="C25" s="46" t="s">
        <v>1200</v>
      </c>
      <c r="D25" s="46" t="s">
        <v>2050</v>
      </c>
      <c r="E25" s="46" t="s">
        <v>2051</v>
      </c>
      <c r="F25" s="46" t="s">
        <v>2052</v>
      </c>
      <c r="G25" s="46" t="s">
        <v>2053</v>
      </c>
      <c r="H25" s="46" t="s">
        <v>2054</v>
      </c>
      <c r="I25" s="46" t="s">
        <v>2055</v>
      </c>
      <c r="J25" s="46" t="s">
        <v>2056</v>
      </c>
      <c r="K25" s="46" t="s">
        <v>2057</v>
      </c>
      <c r="L25" s="46" t="s">
        <v>2058</v>
      </c>
      <c r="M25" s="46" t="s">
        <v>494</v>
      </c>
      <c r="N25" s="46" t="s">
        <v>495</v>
      </c>
      <c r="O25" s="46" t="s">
        <v>398</v>
      </c>
      <c r="P25" s="46" t="s">
        <v>2059</v>
      </c>
      <c r="Q25" s="46" t="s">
        <v>2060</v>
      </c>
      <c r="R25" s="67" t="s">
        <v>2061</v>
      </c>
    </row>
    <row r="26">
      <c r="B26" s="58" t="s">
        <v>1969</v>
      </c>
      <c r="C26" s="49" t="s">
        <v>494</v>
      </c>
      <c r="D26" s="49" t="s">
        <v>495</v>
      </c>
      <c r="E26" s="49" t="s">
        <v>776</v>
      </c>
      <c r="F26" s="49" t="s">
        <v>2062</v>
      </c>
      <c r="G26" s="49" t="s">
        <v>2063</v>
      </c>
      <c r="H26" s="49" t="s">
        <v>2064</v>
      </c>
      <c r="I26" s="49" t="s">
        <v>2065</v>
      </c>
      <c r="J26" s="49" t="s">
        <v>2066</v>
      </c>
      <c r="K26" s="49" t="s">
        <v>2067</v>
      </c>
      <c r="L26" s="49" t="s">
        <v>2068</v>
      </c>
      <c r="M26" s="49" t="s">
        <v>494</v>
      </c>
      <c r="N26" s="49" t="s">
        <v>495</v>
      </c>
      <c r="O26" s="49" t="s">
        <v>516</v>
      </c>
      <c r="P26" s="49" t="s">
        <v>2069</v>
      </c>
      <c r="Q26" s="49" t="s">
        <v>2070</v>
      </c>
      <c r="R26" s="70" t="s">
        <v>2071</v>
      </c>
    </row>
    <row r="27">
      <c r="B27" s="61" t="s">
        <v>149</v>
      </c>
      <c r="C27" s="48"/>
      <c r="D27" s="48"/>
      <c r="E27" s="48"/>
      <c r="F27" s="48"/>
      <c r="G27" s="48"/>
      <c r="H27" s="48"/>
      <c r="I27" s="48"/>
      <c r="J27" s="48"/>
      <c r="K27" s="48"/>
      <c r="L27" s="48"/>
      <c r="M27" s="48"/>
      <c r="N27" s="48"/>
      <c r="O27" s="48"/>
      <c r="P27" s="48"/>
      <c r="Q27" s="48"/>
      <c r="R27" s="69"/>
    </row>
    <row r="28">
      <c r="B28" s="58" t="s">
        <v>1948</v>
      </c>
      <c r="C28" s="49" t="s">
        <v>981</v>
      </c>
      <c r="D28" s="49" t="s">
        <v>2072</v>
      </c>
      <c r="E28" s="49" t="s">
        <v>1980</v>
      </c>
      <c r="F28" s="49" t="s">
        <v>2073</v>
      </c>
      <c r="G28" s="49" t="s">
        <v>1169</v>
      </c>
      <c r="H28" s="49" t="s">
        <v>2074</v>
      </c>
      <c r="I28" s="49" t="s">
        <v>1623</v>
      </c>
      <c r="J28" s="49" t="s">
        <v>2075</v>
      </c>
      <c r="K28" s="49" t="s">
        <v>2076</v>
      </c>
      <c r="L28" s="49" t="s">
        <v>2077</v>
      </c>
      <c r="M28" s="49" t="s">
        <v>1076</v>
      </c>
      <c r="N28" s="49" t="s">
        <v>2078</v>
      </c>
      <c r="O28" s="49" t="s">
        <v>1074</v>
      </c>
      <c r="P28" s="49" t="s">
        <v>2079</v>
      </c>
      <c r="Q28" s="49" t="s">
        <v>849</v>
      </c>
      <c r="R28" s="70" t="s">
        <v>850</v>
      </c>
    </row>
    <row r="29">
      <c r="B29" s="59" t="s">
        <v>1960</v>
      </c>
      <c r="C29" s="46" t="s">
        <v>1523</v>
      </c>
      <c r="D29" s="46" t="s">
        <v>2080</v>
      </c>
      <c r="E29" s="46" t="s">
        <v>2081</v>
      </c>
      <c r="F29" s="46" t="s">
        <v>2082</v>
      </c>
      <c r="G29" s="46" t="s">
        <v>125</v>
      </c>
      <c r="H29" s="46" t="s">
        <v>2083</v>
      </c>
      <c r="I29" s="46" t="s">
        <v>78</v>
      </c>
      <c r="J29" s="46" t="s">
        <v>2084</v>
      </c>
      <c r="K29" s="46" t="s">
        <v>87</v>
      </c>
      <c r="L29" s="46" t="s">
        <v>2085</v>
      </c>
      <c r="M29" s="46" t="s">
        <v>139</v>
      </c>
      <c r="N29" s="46" t="s">
        <v>2086</v>
      </c>
      <c r="O29" s="46" t="s">
        <v>99</v>
      </c>
      <c r="P29" s="46" t="s">
        <v>2087</v>
      </c>
      <c r="Q29" s="46" t="s">
        <v>1794</v>
      </c>
      <c r="R29" s="67" t="s">
        <v>2088</v>
      </c>
    </row>
    <row r="30">
      <c r="B30" s="58" t="s">
        <v>1969</v>
      </c>
      <c r="C30" s="49" t="s">
        <v>143</v>
      </c>
      <c r="D30" s="49" t="s">
        <v>2089</v>
      </c>
      <c r="E30" s="49" t="s">
        <v>221</v>
      </c>
      <c r="F30" s="49" t="s">
        <v>2090</v>
      </c>
      <c r="G30" s="49" t="s">
        <v>1886</v>
      </c>
      <c r="H30" s="49" t="s">
        <v>2091</v>
      </c>
      <c r="I30" s="49" t="s">
        <v>1156</v>
      </c>
      <c r="J30" s="49" t="s">
        <v>2092</v>
      </c>
      <c r="K30" s="49" t="s">
        <v>352</v>
      </c>
      <c r="L30" s="49" t="s">
        <v>2093</v>
      </c>
      <c r="M30" s="49" t="s">
        <v>193</v>
      </c>
      <c r="N30" s="49" t="s">
        <v>2094</v>
      </c>
      <c r="O30" s="49" t="s">
        <v>346</v>
      </c>
      <c r="P30" s="49" t="s">
        <v>2095</v>
      </c>
      <c r="Q30" s="49" t="s">
        <v>2096</v>
      </c>
      <c r="R30" s="70" t="s">
        <v>2097</v>
      </c>
    </row>
    <row r="31">
      <c r="B31" s="61" t="s">
        <v>165</v>
      </c>
      <c r="C31" s="48"/>
      <c r="D31" s="48"/>
      <c r="E31" s="48"/>
      <c r="F31" s="48"/>
      <c r="G31" s="48"/>
      <c r="H31" s="48"/>
      <c r="I31" s="48"/>
      <c r="J31" s="48"/>
      <c r="K31" s="48"/>
      <c r="L31" s="48"/>
      <c r="M31" s="48"/>
      <c r="N31" s="48"/>
      <c r="O31" s="48"/>
      <c r="P31" s="48"/>
      <c r="Q31" s="48"/>
      <c r="R31" s="69"/>
    </row>
    <row r="32">
      <c r="B32" s="58" t="s">
        <v>1948</v>
      </c>
      <c r="C32" s="49" t="s">
        <v>2098</v>
      </c>
      <c r="D32" s="49" t="s">
        <v>2099</v>
      </c>
      <c r="E32" s="49" t="s">
        <v>968</v>
      </c>
      <c r="F32" s="49" t="s">
        <v>2100</v>
      </c>
      <c r="G32" s="49" t="s">
        <v>255</v>
      </c>
      <c r="H32" s="49" t="s">
        <v>2101</v>
      </c>
      <c r="I32" s="49" t="s">
        <v>1625</v>
      </c>
      <c r="J32" s="49" t="s">
        <v>2102</v>
      </c>
      <c r="K32" s="49" t="s">
        <v>1251</v>
      </c>
      <c r="L32" s="49" t="s">
        <v>2103</v>
      </c>
      <c r="M32" s="49" t="s">
        <v>1354</v>
      </c>
      <c r="N32" s="49" t="s">
        <v>2104</v>
      </c>
      <c r="O32" s="49" t="s">
        <v>425</v>
      </c>
      <c r="P32" s="49" t="s">
        <v>2105</v>
      </c>
      <c r="Q32" s="49" t="s">
        <v>981</v>
      </c>
      <c r="R32" s="70" t="s">
        <v>2106</v>
      </c>
    </row>
    <row r="33">
      <c r="B33" s="59" t="s">
        <v>1960</v>
      </c>
      <c r="C33" s="46" t="s">
        <v>121</v>
      </c>
      <c r="D33" s="46" t="s">
        <v>2107</v>
      </c>
      <c r="E33" s="46" t="s">
        <v>131</v>
      </c>
      <c r="F33" s="46" t="s">
        <v>2108</v>
      </c>
      <c r="G33" s="46" t="s">
        <v>2109</v>
      </c>
      <c r="H33" s="46" t="s">
        <v>2110</v>
      </c>
      <c r="I33" s="46" t="s">
        <v>84</v>
      </c>
      <c r="J33" s="46" t="s">
        <v>2111</v>
      </c>
      <c r="K33" s="46" t="s">
        <v>1798</v>
      </c>
      <c r="L33" s="46" t="s">
        <v>2112</v>
      </c>
      <c r="M33" s="46" t="s">
        <v>2113</v>
      </c>
      <c r="N33" s="46" t="s">
        <v>2114</v>
      </c>
      <c r="O33" s="46" t="s">
        <v>141</v>
      </c>
      <c r="P33" s="46" t="s">
        <v>2115</v>
      </c>
      <c r="Q33" s="46" t="s">
        <v>1631</v>
      </c>
      <c r="R33" s="67" t="s">
        <v>2116</v>
      </c>
    </row>
    <row r="34">
      <c r="B34" s="58" t="s">
        <v>1969</v>
      </c>
      <c r="C34" s="49" t="s">
        <v>2117</v>
      </c>
      <c r="D34" s="49" t="s">
        <v>2118</v>
      </c>
      <c r="E34" s="49" t="s">
        <v>919</v>
      </c>
      <c r="F34" s="49" t="s">
        <v>2119</v>
      </c>
      <c r="G34" s="49" t="s">
        <v>2081</v>
      </c>
      <c r="H34" s="49" t="s">
        <v>2120</v>
      </c>
      <c r="I34" s="49" t="s">
        <v>1803</v>
      </c>
      <c r="J34" s="49" t="s">
        <v>2121</v>
      </c>
      <c r="K34" s="49" t="s">
        <v>1156</v>
      </c>
      <c r="L34" s="49" t="s">
        <v>2122</v>
      </c>
      <c r="M34" s="49" t="s">
        <v>2123</v>
      </c>
      <c r="N34" s="49" t="s">
        <v>2124</v>
      </c>
      <c r="O34" s="49" t="s">
        <v>87</v>
      </c>
      <c r="P34" s="49" t="s">
        <v>2125</v>
      </c>
      <c r="Q34" s="49" t="s">
        <v>1520</v>
      </c>
      <c r="R34" s="70" t="s">
        <v>2126</v>
      </c>
    </row>
    <row r="35">
      <c r="B35" s="61" t="s">
        <v>180</v>
      </c>
      <c r="C35" s="48"/>
      <c r="D35" s="48"/>
      <c r="E35" s="48"/>
      <c r="F35" s="48"/>
      <c r="G35" s="48"/>
      <c r="H35" s="48"/>
      <c r="I35" s="48"/>
      <c r="J35" s="48"/>
      <c r="K35" s="48"/>
      <c r="L35" s="48"/>
      <c r="M35" s="48"/>
      <c r="N35" s="48"/>
      <c r="O35" s="48"/>
      <c r="P35" s="48"/>
      <c r="Q35" s="48"/>
      <c r="R35" s="69"/>
    </row>
    <row r="36">
      <c r="B36" s="58" t="s">
        <v>1948</v>
      </c>
      <c r="C36" s="49" t="s">
        <v>2127</v>
      </c>
      <c r="D36" s="49" t="s">
        <v>2128</v>
      </c>
      <c r="E36" s="49" t="s">
        <v>2129</v>
      </c>
      <c r="F36" s="49" t="s">
        <v>2130</v>
      </c>
      <c r="G36" s="49" t="s">
        <v>2131</v>
      </c>
      <c r="H36" s="49" t="s">
        <v>2132</v>
      </c>
      <c r="I36" s="49" t="s">
        <v>802</v>
      </c>
      <c r="J36" s="49" t="s">
        <v>2133</v>
      </c>
      <c r="K36" s="49" t="s">
        <v>2134</v>
      </c>
      <c r="L36" s="49" t="s">
        <v>2135</v>
      </c>
      <c r="M36" s="49" t="s">
        <v>2136</v>
      </c>
      <c r="N36" s="49" t="s">
        <v>2137</v>
      </c>
      <c r="O36" s="49" t="s">
        <v>2138</v>
      </c>
      <c r="P36" s="49" t="s">
        <v>2139</v>
      </c>
      <c r="Q36" s="49" t="s">
        <v>1305</v>
      </c>
      <c r="R36" s="70" t="s">
        <v>2140</v>
      </c>
    </row>
    <row r="37">
      <c r="B37" s="59" t="s">
        <v>1960</v>
      </c>
      <c r="C37" s="46" t="s">
        <v>1884</v>
      </c>
      <c r="D37" s="46" t="s">
        <v>2141</v>
      </c>
      <c r="E37" s="46" t="s">
        <v>361</v>
      </c>
      <c r="F37" s="46" t="s">
        <v>2142</v>
      </c>
      <c r="G37" s="46" t="s">
        <v>2143</v>
      </c>
      <c r="H37" s="46" t="s">
        <v>2144</v>
      </c>
      <c r="I37" s="46" t="s">
        <v>2145</v>
      </c>
      <c r="J37" s="46" t="s">
        <v>2146</v>
      </c>
      <c r="K37" s="46" t="s">
        <v>2123</v>
      </c>
      <c r="L37" s="46" t="s">
        <v>2147</v>
      </c>
      <c r="M37" s="46" t="s">
        <v>1993</v>
      </c>
      <c r="N37" s="46" t="s">
        <v>2148</v>
      </c>
      <c r="O37" s="46" t="s">
        <v>305</v>
      </c>
      <c r="P37" s="46" t="s">
        <v>306</v>
      </c>
      <c r="Q37" s="46" t="s">
        <v>110</v>
      </c>
      <c r="R37" s="67" t="s">
        <v>2149</v>
      </c>
    </row>
    <row r="38">
      <c r="B38" s="79" t="s">
        <v>1969</v>
      </c>
      <c r="C38" s="78" t="s">
        <v>2150</v>
      </c>
      <c r="D38" s="78" t="s">
        <v>2151</v>
      </c>
      <c r="E38" s="78" t="s">
        <v>2152</v>
      </c>
      <c r="F38" s="78" t="s">
        <v>2153</v>
      </c>
      <c r="G38" s="78" t="s">
        <v>2154</v>
      </c>
      <c r="H38" s="78" t="s">
        <v>2155</v>
      </c>
      <c r="I38" s="78" t="s">
        <v>1140</v>
      </c>
      <c r="J38" s="78" t="s">
        <v>2156</v>
      </c>
      <c r="K38" s="78" t="s">
        <v>1058</v>
      </c>
      <c r="L38" s="78" t="s">
        <v>2157</v>
      </c>
      <c r="M38" s="78" t="s">
        <v>2158</v>
      </c>
      <c r="N38" s="78" t="s">
        <v>2159</v>
      </c>
      <c r="O38" s="78" t="s">
        <v>1060</v>
      </c>
      <c r="P38" s="78" t="s">
        <v>2160</v>
      </c>
      <c r="Q38" s="78" t="s">
        <v>2161</v>
      </c>
      <c r="R38" s="80" t="s">
        <v>2162</v>
      </c>
    </row>
    <row r="39">
      <c r="B39" t="s">
        <v>195</v>
      </c>
    </row>
    <row r="40">
      <c r="B40" t="s">
        <v>196</v>
      </c>
    </row>
    <row r="41">
      <c r="B41" t="s">
        <v>197</v>
      </c>
    </row>
  </sheetData>
  <sheetProtection selectLockedCells="0" selectUnlockedCells="0" objects="1" sheet="1"/>
  <mergeCells count="10">
    <mergeCell ref="C2:R2"/>
    <mergeCell ref="C8:R8"/>
    <mergeCell ref="C7:D7"/>
    <mergeCell ref="E7:F7"/>
    <mergeCell ref="G7:H7"/>
    <mergeCell ref="I7:J7"/>
    <mergeCell ref="K7:L7"/>
    <mergeCell ref="M7:N7"/>
    <mergeCell ref="O7:P7"/>
    <mergeCell ref="Q7:R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3"/>
      <c r="O2" s="73"/>
      <c r="P2" s="73"/>
      <c r="Q2" s="73"/>
      <c r="R2" s="73"/>
      <c r="S2" s="73"/>
      <c r="T2" s="73"/>
      <c r="U2" s="73"/>
      <c r="V2" s="73"/>
      <c r="W2" s="73"/>
      <c r="X2" s="72"/>
    </row>
    <row r="3" ht="6.95" customHeight="1">
      <c r="B3" s="32"/>
      <c r="X3" s="34"/>
    </row>
    <row r="4" ht="13.5" customHeight="1">
      <c r="B4" s="53" t="s">
        <v>2163</v>
      </c>
      <c r="X4" s="34"/>
    </row>
    <row r="5" ht="12" customHeight="1">
      <c r="B5" s="56" t="s">
        <v>33</v>
      </c>
      <c r="X5" s="34"/>
    </row>
    <row r="6" ht="6.95" customHeight="1">
      <c r="B6" s="54"/>
      <c r="C6" s="41"/>
      <c r="D6" s="42"/>
      <c r="E6" s="42"/>
      <c r="F6" s="42"/>
      <c r="G6" s="42"/>
      <c r="H6" s="42"/>
      <c r="I6" s="42"/>
      <c r="J6" s="42"/>
      <c r="K6" s="42"/>
      <c r="L6" s="42"/>
      <c r="M6" s="42"/>
      <c r="X6" s="34"/>
    </row>
    <row r="7" ht="12" customHeight="1">
      <c r="B7" s="57"/>
      <c r="C7" s="45" t="s">
        <v>236</v>
      </c>
      <c r="D7" s="45" t="s">
        <v>236</v>
      </c>
      <c r="E7" s="45" t="s">
        <v>237</v>
      </c>
      <c r="F7" s="45" t="s">
        <v>237</v>
      </c>
      <c r="G7" s="45" t="s">
        <v>238</v>
      </c>
      <c r="H7" s="45" t="s">
        <v>238</v>
      </c>
      <c r="I7" s="45" t="s">
        <v>239</v>
      </c>
      <c r="J7" s="45" t="s">
        <v>239</v>
      </c>
      <c r="K7" s="45" t="s">
        <v>240</v>
      </c>
      <c r="L7" s="45" t="s">
        <v>240</v>
      </c>
      <c r="M7" s="45" t="s">
        <v>241</v>
      </c>
      <c r="N7" s="45" t="s">
        <v>241</v>
      </c>
      <c r="O7" s="45" t="s">
        <v>242</v>
      </c>
      <c r="P7" s="45" t="s">
        <v>242</v>
      </c>
      <c r="Q7" s="45" t="s">
        <v>243</v>
      </c>
      <c r="R7" s="45" t="s">
        <v>243</v>
      </c>
      <c r="S7" s="45" t="s">
        <v>244</v>
      </c>
      <c r="T7" s="45" t="s">
        <v>244</v>
      </c>
      <c r="U7" s="45" t="s">
        <v>245</v>
      </c>
      <c r="V7" s="45" t="s">
        <v>245</v>
      </c>
      <c r="W7" s="45" t="s">
        <v>246</v>
      </c>
      <c r="X7" s="66" t="s">
        <v>246</v>
      </c>
    </row>
    <row r="8">
      <c r="B8" s="52"/>
      <c r="C8" s="43" t="s">
        <v>73</v>
      </c>
      <c r="D8" s="44"/>
      <c r="E8" s="44"/>
      <c r="F8" s="44"/>
      <c r="G8" s="44"/>
      <c r="H8" s="44"/>
      <c r="I8" s="44"/>
      <c r="J8" s="44"/>
      <c r="K8" s="44"/>
      <c r="L8" s="44"/>
      <c r="M8" s="44"/>
      <c r="X8" s="34"/>
    </row>
    <row r="9">
      <c r="B9" s="60" t="s">
        <v>247</v>
      </c>
      <c r="C9" s="47"/>
      <c r="D9" s="47"/>
      <c r="E9" s="47"/>
      <c r="F9" s="47"/>
      <c r="G9" s="47"/>
      <c r="H9" s="47"/>
      <c r="I9" s="47"/>
      <c r="J9" s="47"/>
      <c r="K9" s="47"/>
      <c r="L9" s="47"/>
      <c r="M9" s="47"/>
      <c r="N9" s="47"/>
      <c r="O9" s="47"/>
      <c r="P9" s="47"/>
      <c r="Q9" s="47"/>
      <c r="R9" s="47"/>
      <c r="S9" s="47"/>
      <c r="T9" s="47"/>
      <c r="U9" s="47"/>
      <c r="V9" s="47"/>
      <c r="W9" s="47"/>
      <c r="X9" s="68"/>
    </row>
    <row r="10">
      <c r="B10" s="61" t="s">
        <v>2164</v>
      </c>
      <c r="C10" s="48"/>
      <c r="D10" s="48"/>
      <c r="E10" s="48"/>
      <c r="F10" s="48"/>
      <c r="G10" s="48"/>
      <c r="H10" s="48"/>
      <c r="I10" s="48"/>
      <c r="J10" s="48"/>
      <c r="K10" s="48"/>
      <c r="L10" s="48"/>
      <c r="M10" s="48"/>
      <c r="N10" s="48"/>
      <c r="O10" s="48"/>
      <c r="P10" s="48"/>
      <c r="Q10" s="48"/>
      <c r="R10" s="48"/>
      <c r="S10" s="48"/>
      <c r="T10" s="48"/>
      <c r="U10" s="48"/>
      <c r="V10" s="48"/>
      <c r="W10" s="48"/>
      <c r="X10" s="69"/>
    </row>
    <row r="11">
      <c r="B11" s="76" t="s">
        <v>76</v>
      </c>
      <c r="C11" s="48"/>
      <c r="D11" s="48"/>
      <c r="E11" s="48"/>
      <c r="F11" s="48"/>
      <c r="G11" s="48"/>
      <c r="H11" s="48"/>
      <c r="I11" s="48"/>
      <c r="J11" s="48"/>
      <c r="K11" s="48"/>
      <c r="L11" s="48"/>
      <c r="M11" s="48"/>
      <c r="N11" s="48"/>
      <c r="O11" s="48"/>
      <c r="P11" s="48"/>
      <c r="Q11" s="48"/>
      <c r="R11" s="48"/>
      <c r="S11" s="48"/>
      <c r="T11" s="48"/>
      <c r="U11" s="48"/>
      <c r="V11" s="48"/>
      <c r="W11" s="48"/>
      <c r="X11" s="69"/>
    </row>
    <row r="12">
      <c r="B12" s="74" t="s">
        <v>2165</v>
      </c>
      <c r="C12" s="49" t="s">
        <v>746</v>
      </c>
      <c r="D12" s="49" t="s">
        <v>2166</v>
      </c>
      <c r="E12" s="49" t="s">
        <v>2127</v>
      </c>
      <c r="F12" s="49" t="s">
        <v>2167</v>
      </c>
      <c r="G12" s="49" t="s">
        <v>1041</v>
      </c>
      <c r="H12" s="49" t="s">
        <v>2168</v>
      </c>
      <c r="I12" s="49" t="s">
        <v>2169</v>
      </c>
      <c r="J12" s="49" t="s">
        <v>2170</v>
      </c>
      <c r="K12" s="49" t="s">
        <v>1255</v>
      </c>
      <c r="L12" s="49" t="s">
        <v>2171</v>
      </c>
      <c r="M12" s="49" t="s">
        <v>1623</v>
      </c>
      <c r="N12" s="49" t="s">
        <v>2172</v>
      </c>
      <c r="O12" s="49" t="s">
        <v>798</v>
      </c>
      <c r="P12" s="49" t="s">
        <v>2173</v>
      </c>
      <c r="Q12" s="49" t="s">
        <v>1615</v>
      </c>
      <c r="R12" s="49" t="s">
        <v>2174</v>
      </c>
      <c r="S12" s="49" t="s">
        <v>1339</v>
      </c>
      <c r="T12" s="49" t="s">
        <v>2175</v>
      </c>
      <c r="U12" s="49" t="s">
        <v>2176</v>
      </c>
      <c r="V12" s="49" t="s">
        <v>2177</v>
      </c>
      <c r="W12" s="49" t="s">
        <v>1211</v>
      </c>
      <c r="X12" s="70" t="s">
        <v>2178</v>
      </c>
    </row>
    <row r="13">
      <c r="B13" s="75" t="s">
        <v>50</v>
      </c>
      <c r="C13" s="46" t="s">
        <v>722</v>
      </c>
      <c r="D13" s="46" t="s">
        <v>2179</v>
      </c>
      <c r="E13" s="46" t="s">
        <v>2180</v>
      </c>
      <c r="F13" s="46" t="s">
        <v>2181</v>
      </c>
      <c r="G13" s="46" t="s">
        <v>1013</v>
      </c>
      <c r="H13" s="46" t="s">
        <v>2182</v>
      </c>
      <c r="I13" s="46" t="s">
        <v>2183</v>
      </c>
      <c r="J13" s="46" t="s">
        <v>2184</v>
      </c>
      <c r="K13" s="46" t="s">
        <v>1233</v>
      </c>
      <c r="L13" s="46" t="s">
        <v>2185</v>
      </c>
      <c r="M13" s="46" t="s">
        <v>2186</v>
      </c>
      <c r="N13" s="46" t="s">
        <v>2187</v>
      </c>
      <c r="O13" s="46" t="s">
        <v>773</v>
      </c>
      <c r="P13" s="46" t="s">
        <v>2188</v>
      </c>
      <c r="Q13" s="46" t="s">
        <v>2189</v>
      </c>
      <c r="R13" s="46" t="s">
        <v>2190</v>
      </c>
      <c r="S13" s="46" t="s">
        <v>1317</v>
      </c>
      <c r="T13" s="46" t="s">
        <v>2191</v>
      </c>
      <c r="U13" s="46" t="s">
        <v>2192</v>
      </c>
      <c r="V13" s="46" t="s">
        <v>2193</v>
      </c>
      <c r="W13" s="46" t="s">
        <v>215</v>
      </c>
      <c r="X13" s="67" t="s">
        <v>2194</v>
      </c>
    </row>
    <row r="14">
      <c r="B14" s="76" t="s">
        <v>101</v>
      </c>
      <c r="C14" s="48"/>
      <c r="D14" s="48"/>
      <c r="E14" s="48"/>
      <c r="F14" s="48"/>
      <c r="G14" s="48"/>
      <c r="H14" s="48"/>
      <c r="I14" s="48"/>
      <c r="J14" s="48"/>
      <c r="K14" s="48"/>
      <c r="L14" s="48"/>
      <c r="M14" s="48"/>
      <c r="N14" s="48"/>
      <c r="O14" s="48"/>
      <c r="P14" s="48"/>
      <c r="Q14" s="48"/>
      <c r="R14" s="48"/>
      <c r="S14" s="48"/>
      <c r="T14" s="48"/>
      <c r="U14" s="48"/>
      <c r="V14" s="48"/>
      <c r="W14" s="48"/>
      <c r="X14" s="69"/>
    </row>
    <row r="15">
      <c r="B15" s="74" t="s">
        <v>2165</v>
      </c>
      <c r="C15" s="49" t="s">
        <v>2195</v>
      </c>
      <c r="D15" s="49" t="s">
        <v>2196</v>
      </c>
      <c r="E15" s="49" t="s">
        <v>2197</v>
      </c>
      <c r="F15" s="49" t="s">
        <v>2198</v>
      </c>
      <c r="G15" s="49" t="s">
        <v>2169</v>
      </c>
      <c r="H15" s="49" t="s">
        <v>2199</v>
      </c>
      <c r="I15" s="49" t="s">
        <v>748</v>
      </c>
      <c r="J15" s="49" t="s">
        <v>2200</v>
      </c>
      <c r="K15" s="49" t="s">
        <v>546</v>
      </c>
      <c r="L15" s="49" t="s">
        <v>2201</v>
      </c>
      <c r="M15" s="49" t="s">
        <v>2202</v>
      </c>
      <c r="N15" s="49" t="s">
        <v>2203</v>
      </c>
      <c r="O15" s="49" t="s">
        <v>804</v>
      </c>
      <c r="P15" s="49" t="s">
        <v>2204</v>
      </c>
      <c r="Q15" s="49" t="s">
        <v>2205</v>
      </c>
      <c r="R15" s="49" t="s">
        <v>2206</v>
      </c>
      <c r="S15" s="49" t="s">
        <v>428</v>
      </c>
      <c r="T15" s="49" t="s">
        <v>2207</v>
      </c>
      <c r="U15" s="49" t="s">
        <v>309</v>
      </c>
      <c r="V15" s="49" t="s">
        <v>2208</v>
      </c>
      <c r="W15" s="49" t="s">
        <v>981</v>
      </c>
      <c r="X15" s="70" t="s">
        <v>2209</v>
      </c>
    </row>
    <row r="16">
      <c r="B16" s="75" t="s">
        <v>50</v>
      </c>
      <c r="C16" s="46" t="s">
        <v>2210</v>
      </c>
      <c r="D16" s="46" t="s">
        <v>2211</v>
      </c>
      <c r="E16" s="46" t="s">
        <v>2152</v>
      </c>
      <c r="F16" s="46" t="s">
        <v>2212</v>
      </c>
      <c r="G16" s="46" t="s">
        <v>2183</v>
      </c>
      <c r="H16" s="46" t="s">
        <v>2213</v>
      </c>
      <c r="I16" s="46" t="s">
        <v>724</v>
      </c>
      <c r="J16" s="46" t="s">
        <v>2214</v>
      </c>
      <c r="K16" s="46" t="s">
        <v>2158</v>
      </c>
      <c r="L16" s="46" t="s">
        <v>2215</v>
      </c>
      <c r="M16" s="46" t="s">
        <v>2216</v>
      </c>
      <c r="N16" s="46" t="s">
        <v>2217</v>
      </c>
      <c r="O16" s="46" t="s">
        <v>223</v>
      </c>
      <c r="P16" s="46" t="s">
        <v>2218</v>
      </c>
      <c r="Q16" s="46" t="s">
        <v>2219</v>
      </c>
      <c r="R16" s="46" t="s">
        <v>2220</v>
      </c>
      <c r="S16" s="46" t="s">
        <v>452</v>
      </c>
      <c r="T16" s="46" t="s">
        <v>2221</v>
      </c>
      <c r="U16" s="46" t="s">
        <v>337</v>
      </c>
      <c r="V16" s="46" t="s">
        <v>2222</v>
      </c>
      <c r="W16" s="46" t="s">
        <v>958</v>
      </c>
      <c r="X16" s="67" t="s">
        <v>2223</v>
      </c>
    </row>
    <row r="17">
      <c r="B17" s="76" t="s">
        <v>117</v>
      </c>
      <c r="C17" s="48"/>
      <c r="D17" s="48"/>
      <c r="E17" s="48"/>
      <c r="F17" s="48"/>
      <c r="G17" s="48"/>
      <c r="H17" s="48"/>
      <c r="I17" s="48"/>
      <c r="J17" s="48"/>
      <c r="K17" s="48"/>
      <c r="L17" s="48"/>
      <c r="M17" s="48"/>
      <c r="N17" s="48"/>
      <c r="O17" s="48"/>
      <c r="P17" s="48"/>
      <c r="Q17" s="48"/>
      <c r="R17" s="48"/>
      <c r="S17" s="48"/>
      <c r="T17" s="48"/>
      <c r="U17" s="48"/>
      <c r="V17" s="48"/>
      <c r="W17" s="48"/>
      <c r="X17" s="69"/>
    </row>
    <row r="18">
      <c r="B18" s="74" t="s">
        <v>2165</v>
      </c>
      <c r="C18" s="49" t="s">
        <v>439</v>
      </c>
      <c r="D18" s="49" t="s">
        <v>2224</v>
      </c>
      <c r="E18" s="49" t="s">
        <v>2225</v>
      </c>
      <c r="F18" s="49" t="s">
        <v>2226</v>
      </c>
      <c r="G18" s="49" t="s">
        <v>1038</v>
      </c>
      <c r="H18" s="49" t="s">
        <v>2227</v>
      </c>
      <c r="I18" s="49" t="s">
        <v>855</v>
      </c>
      <c r="J18" s="49" t="s">
        <v>2228</v>
      </c>
      <c r="K18" s="49" t="s">
        <v>1074</v>
      </c>
      <c r="L18" s="49" t="s">
        <v>2229</v>
      </c>
      <c r="M18" s="49" t="s">
        <v>1078</v>
      </c>
      <c r="N18" s="49" t="s">
        <v>2230</v>
      </c>
      <c r="O18" s="49" t="s">
        <v>2231</v>
      </c>
      <c r="P18" s="49" t="s">
        <v>2232</v>
      </c>
      <c r="Q18" s="49" t="s">
        <v>524</v>
      </c>
      <c r="R18" s="49" t="s">
        <v>2233</v>
      </c>
      <c r="S18" s="49" t="s">
        <v>1623</v>
      </c>
      <c r="T18" s="49" t="s">
        <v>2234</v>
      </c>
      <c r="U18" s="49" t="s">
        <v>821</v>
      </c>
      <c r="V18" s="49" t="s">
        <v>2235</v>
      </c>
      <c r="W18" s="49" t="s">
        <v>2236</v>
      </c>
      <c r="X18" s="70" t="s">
        <v>2237</v>
      </c>
    </row>
    <row r="19">
      <c r="B19" s="75" t="s">
        <v>50</v>
      </c>
      <c r="C19" s="46" t="s">
        <v>463</v>
      </c>
      <c r="D19" s="46" t="s">
        <v>2238</v>
      </c>
      <c r="E19" s="46" t="s">
        <v>2239</v>
      </c>
      <c r="F19" s="46" t="s">
        <v>2240</v>
      </c>
      <c r="G19" s="46" t="s">
        <v>1010</v>
      </c>
      <c r="H19" s="46" t="s">
        <v>2241</v>
      </c>
      <c r="I19" s="46" t="s">
        <v>830</v>
      </c>
      <c r="J19" s="46" t="s">
        <v>2242</v>
      </c>
      <c r="K19" s="46" t="s">
        <v>1050</v>
      </c>
      <c r="L19" s="46" t="s">
        <v>2243</v>
      </c>
      <c r="M19" s="46" t="s">
        <v>1054</v>
      </c>
      <c r="N19" s="46" t="s">
        <v>2244</v>
      </c>
      <c r="O19" s="46" t="s">
        <v>2245</v>
      </c>
      <c r="P19" s="46" t="s">
        <v>2246</v>
      </c>
      <c r="Q19" s="46" t="s">
        <v>1223</v>
      </c>
      <c r="R19" s="46" t="s">
        <v>2247</v>
      </c>
      <c r="S19" s="46" t="s">
        <v>2186</v>
      </c>
      <c r="T19" s="46" t="s">
        <v>2248</v>
      </c>
      <c r="U19" s="46" t="s">
        <v>793</v>
      </c>
      <c r="V19" s="46" t="s">
        <v>2249</v>
      </c>
      <c r="W19" s="46" t="s">
        <v>2250</v>
      </c>
      <c r="X19" s="67" t="s">
        <v>2251</v>
      </c>
    </row>
    <row r="20">
      <c r="B20" s="61" t="s">
        <v>75</v>
      </c>
      <c r="C20" s="48"/>
      <c r="D20" s="48"/>
      <c r="E20" s="48"/>
      <c r="F20" s="48"/>
      <c r="G20" s="48"/>
      <c r="H20" s="48"/>
      <c r="I20" s="48"/>
      <c r="J20" s="48"/>
      <c r="K20" s="48"/>
      <c r="L20" s="48"/>
      <c r="M20" s="48"/>
      <c r="N20" s="48"/>
      <c r="O20" s="48"/>
      <c r="P20" s="48"/>
      <c r="Q20" s="48"/>
      <c r="R20" s="48"/>
      <c r="S20" s="48"/>
      <c r="T20" s="48"/>
      <c r="U20" s="48"/>
      <c r="V20" s="48"/>
      <c r="W20" s="48"/>
      <c r="X20" s="69"/>
    </row>
    <row r="21">
      <c r="B21" s="76" t="s">
        <v>76</v>
      </c>
      <c r="C21" s="48"/>
      <c r="D21" s="48"/>
      <c r="E21" s="48"/>
      <c r="F21" s="48"/>
      <c r="G21" s="48"/>
      <c r="H21" s="48"/>
      <c r="I21" s="48"/>
      <c r="J21" s="48"/>
      <c r="K21" s="48"/>
      <c r="L21" s="48"/>
      <c r="M21" s="48"/>
      <c r="N21" s="48"/>
      <c r="O21" s="48"/>
      <c r="P21" s="48"/>
      <c r="Q21" s="48"/>
      <c r="R21" s="48"/>
      <c r="S21" s="48"/>
      <c r="T21" s="48"/>
      <c r="U21" s="48"/>
      <c r="V21" s="48"/>
      <c r="W21" s="48"/>
      <c r="X21" s="69"/>
    </row>
    <row r="22">
      <c r="B22" s="74" t="s">
        <v>2165</v>
      </c>
      <c r="C22" s="49" t="s">
        <v>2252</v>
      </c>
      <c r="D22" s="49" t="s">
        <v>2253</v>
      </c>
      <c r="E22" s="49" t="s">
        <v>615</v>
      </c>
      <c r="F22" s="49" t="s">
        <v>2254</v>
      </c>
      <c r="G22" s="49" t="s">
        <v>2255</v>
      </c>
      <c r="H22" s="49" t="s">
        <v>2256</v>
      </c>
      <c r="I22" s="49" t="s">
        <v>328</v>
      </c>
      <c r="J22" s="49" t="s">
        <v>2257</v>
      </c>
      <c r="K22" s="49" t="s">
        <v>2258</v>
      </c>
      <c r="L22" s="49" t="s">
        <v>2259</v>
      </c>
      <c r="M22" s="49" t="s">
        <v>682</v>
      </c>
      <c r="N22" s="49" t="s">
        <v>2260</v>
      </c>
      <c r="O22" s="49" t="s">
        <v>435</v>
      </c>
      <c r="P22" s="49" t="s">
        <v>2261</v>
      </c>
      <c r="Q22" s="49" t="s">
        <v>2262</v>
      </c>
      <c r="R22" s="49" t="s">
        <v>2263</v>
      </c>
      <c r="S22" s="49" t="s">
        <v>2264</v>
      </c>
      <c r="T22" s="49" t="s">
        <v>2265</v>
      </c>
      <c r="U22" s="49" t="s">
        <v>2266</v>
      </c>
      <c r="V22" s="49" t="s">
        <v>2267</v>
      </c>
      <c r="W22" s="49" t="s">
        <v>276</v>
      </c>
      <c r="X22" s="70" t="s">
        <v>2268</v>
      </c>
    </row>
    <row r="23">
      <c r="B23" s="75" t="s">
        <v>50</v>
      </c>
      <c r="C23" s="46" t="s">
        <v>2081</v>
      </c>
      <c r="D23" s="46" t="s">
        <v>2269</v>
      </c>
      <c r="E23" s="46" t="s">
        <v>2270</v>
      </c>
      <c r="F23" s="46" t="s">
        <v>2271</v>
      </c>
      <c r="G23" s="46" t="s">
        <v>2272</v>
      </c>
      <c r="H23" s="46" t="s">
        <v>2273</v>
      </c>
      <c r="I23" s="46" t="s">
        <v>356</v>
      </c>
      <c r="J23" s="46" t="s">
        <v>2274</v>
      </c>
      <c r="K23" s="46" t="s">
        <v>110</v>
      </c>
      <c r="L23" s="46" t="s">
        <v>2275</v>
      </c>
      <c r="M23" s="46" t="s">
        <v>2276</v>
      </c>
      <c r="N23" s="46" t="s">
        <v>2277</v>
      </c>
      <c r="O23" s="46" t="s">
        <v>1884</v>
      </c>
      <c r="P23" s="46" t="s">
        <v>2278</v>
      </c>
      <c r="Q23" s="46" t="s">
        <v>1634</v>
      </c>
      <c r="R23" s="46" t="s">
        <v>2279</v>
      </c>
      <c r="S23" s="46" t="s">
        <v>93</v>
      </c>
      <c r="T23" s="46" t="s">
        <v>2280</v>
      </c>
      <c r="U23" s="46" t="s">
        <v>1523</v>
      </c>
      <c r="V23" s="46" t="s">
        <v>2281</v>
      </c>
      <c r="W23" s="46" t="s">
        <v>305</v>
      </c>
      <c r="X23" s="67" t="s">
        <v>2282</v>
      </c>
    </row>
    <row r="24">
      <c r="B24" s="76" t="s">
        <v>101</v>
      </c>
      <c r="C24" s="48"/>
      <c r="D24" s="48"/>
      <c r="E24" s="48"/>
      <c r="F24" s="48"/>
      <c r="G24" s="48"/>
      <c r="H24" s="48"/>
      <c r="I24" s="48"/>
      <c r="J24" s="48"/>
      <c r="K24" s="48"/>
      <c r="L24" s="48"/>
      <c r="M24" s="48"/>
      <c r="N24" s="48"/>
      <c r="O24" s="48"/>
      <c r="P24" s="48"/>
      <c r="Q24" s="48"/>
      <c r="R24" s="48"/>
      <c r="S24" s="48"/>
      <c r="T24" s="48"/>
      <c r="U24" s="48"/>
      <c r="V24" s="48"/>
      <c r="W24" s="48"/>
      <c r="X24" s="69"/>
    </row>
    <row r="25">
      <c r="B25" s="74" t="s">
        <v>2165</v>
      </c>
      <c r="C25" s="49" t="s">
        <v>2283</v>
      </c>
      <c r="D25" s="49" t="s">
        <v>2284</v>
      </c>
      <c r="E25" s="49" t="s">
        <v>522</v>
      </c>
      <c r="F25" s="49" t="s">
        <v>2285</v>
      </c>
      <c r="G25" s="49" t="s">
        <v>333</v>
      </c>
      <c r="H25" s="49" t="s">
        <v>2286</v>
      </c>
      <c r="I25" s="49" t="s">
        <v>894</v>
      </c>
      <c r="J25" s="49" t="s">
        <v>2287</v>
      </c>
      <c r="K25" s="49" t="s">
        <v>682</v>
      </c>
      <c r="L25" s="49" t="s">
        <v>2288</v>
      </c>
      <c r="M25" s="49" t="s">
        <v>2289</v>
      </c>
      <c r="N25" s="49" t="s">
        <v>2290</v>
      </c>
      <c r="O25" s="49" t="s">
        <v>2291</v>
      </c>
      <c r="P25" s="49" t="s">
        <v>2292</v>
      </c>
      <c r="Q25" s="49" t="s">
        <v>2293</v>
      </c>
      <c r="R25" s="49" t="s">
        <v>2294</v>
      </c>
      <c r="S25" s="49" t="s">
        <v>2295</v>
      </c>
      <c r="T25" s="49" t="s">
        <v>2296</v>
      </c>
      <c r="U25" s="49" t="s">
        <v>2297</v>
      </c>
      <c r="V25" s="49" t="s">
        <v>2298</v>
      </c>
      <c r="W25" s="49" t="s">
        <v>2299</v>
      </c>
      <c r="X25" s="70" t="s">
        <v>2300</v>
      </c>
    </row>
    <row r="26">
      <c r="B26" s="75" t="s">
        <v>50</v>
      </c>
      <c r="C26" s="46" t="s">
        <v>1552</v>
      </c>
      <c r="D26" s="46" t="s">
        <v>2301</v>
      </c>
      <c r="E26" s="46" t="s">
        <v>1784</v>
      </c>
      <c r="F26" s="46" t="s">
        <v>2302</v>
      </c>
      <c r="G26" s="46" t="s">
        <v>361</v>
      </c>
      <c r="H26" s="46" t="s">
        <v>2303</v>
      </c>
      <c r="I26" s="46" t="s">
        <v>87</v>
      </c>
      <c r="J26" s="46" t="s">
        <v>2304</v>
      </c>
      <c r="K26" s="46" t="s">
        <v>2276</v>
      </c>
      <c r="L26" s="46" t="s">
        <v>2305</v>
      </c>
      <c r="M26" s="46" t="s">
        <v>141</v>
      </c>
      <c r="N26" s="46" t="s">
        <v>2306</v>
      </c>
      <c r="O26" s="46" t="s">
        <v>1859</v>
      </c>
      <c r="P26" s="46" t="s">
        <v>2307</v>
      </c>
      <c r="Q26" s="46" t="s">
        <v>2308</v>
      </c>
      <c r="R26" s="46" t="s">
        <v>2309</v>
      </c>
      <c r="S26" s="46" t="s">
        <v>2310</v>
      </c>
      <c r="T26" s="46" t="s">
        <v>2311</v>
      </c>
      <c r="U26" s="46" t="s">
        <v>1376</v>
      </c>
      <c r="V26" s="46" t="s">
        <v>2312</v>
      </c>
      <c r="W26" s="46" t="s">
        <v>112</v>
      </c>
      <c r="X26" s="67" t="s">
        <v>2313</v>
      </c>
    </row>
    <row r="27">
      <c r="B27" s="76" t="s">
        <v>117</v>
      </c>
      <c r="C27" s="48"/>
      <c r="D27" s="48"/>
      <c r="E27" s="48"/>
      <c r="F27" s="48"/>
      <c r="G27" s="48"/>
      <c r="H27" s="48"/>
      <c r="I27" s="48"/>
      <c r="J27" s="48"/>
      <c r="K27" s="48"/>
      <c r="L27" s="48"/>
      <c r="M27" s="48"/>
      <c r="N27" s="48"/>
      <c r="O27" s="48"/>
      <c r="P27" s="48"/>
      <c r="Q27" s="48"/>
      <c r="R27" s="48"/>
      <c r="S27" s="48"/>
      <c r="T27" s="48"/>
      <c r="U27" s="48"/>
      <c r="V27" s="48"/>
      <c r="W27" s="48"/>
      <c r="X27" s="69"/>
    </row>
    <row r="28">
      <c r="B28" s="74" t="s">
        <v>2165</v>
      </c>
      <c r="C28" s="49" t="s">
        <v>2293</v>
      </c>
      <c r="D28" s="49" t="s">
        <v>2314</v>
      </c>
      <c r="E28" s="49" t="s">
        <v>676</v>
      </c>
      <c r="F28" s="49" t="s">
        <v>2315</v>
      </c>
      <c r="G28" s="49" t="s">
        <v>380</v>
      </c>
      <c r="H28" s="49" t="s">
        <v>2316</v>
      </c>
      <c r="I28" s="49" t="s">
        <v>2317</v>
      </c>
      <c r="J28" s="49" t="s">
        <v>2318</v>
      </c>
      <c r="K28" s="49" t="s">
        <v>2264</v>
      </c>
      <c r="L28" s="49" t="s">
        <v>2319</v>
      </c>
      <c r="M28" s="49" t="s">
        <v>2320</v>
      </c>
      <c r="N28" s="49" t="s">
        <v>2321</v>
      </c>
      <c r="O28" s="49" t="s">
        <v>2320</v>
      </c>
      <c r="P28" s="49" t="s">
        <v>2322</v>
      </c>
      <c r="Q28" s="49" t="s">
        <v>2297</v>
      </c>
      <c r="R28" s="49" t="s">
        <v>2323</v>
      </c>
      <c r="S28" s="49" t="s">
        <v>2266</v>
      </c>
      <c r="T28" s="49" t="s">
        <v>2324</v>
      </c>
      <c r="U28" s="49" t="s">
        <v>2325</v>
      </c>
      <c r="V28" s="49" t="s">
        <v>2326</v>
      </c>
      <c r="W28" s="49" t="s">
        <v>900</v>
      </c>
      <c r="X28" s="70" t="s">
        <v>2327</v>
      </c>
    </row>
    <row r="29">
      <c r="B29" s="75" t="s">
        <v>50</v>
      </c>
      <c r="C29" s="46" t="s">
        <v>2308</v>
      </c>
      <c r="D29" s="46" t="s">
        <v>2328</v>
      </c>
      <c r="E29" s="46" t="s">
        <v>78</v>
      </c>
      <c r="F29" s="46" t="s">
        <v>2329</v>
      </c>
      <c r="G29" s="46" t="s">
        <v>407</v>
      </c>
      <c r="H29" s="46" t="s">
        <v>2330</v>
      </c>
      <c r="I29" s="46" t="s">
        <v>99</v>
      </c>
      <c r="J29" s="46" t="s">
        <v>2331</v>
      </c>
      <c r="K29" s="46" t="s">
        <v>93</v>
      </c>
      <c r="L29" s="46" t="s">
        <v>2332</v>
      </c>
      <c r="M29" s="46" t="s">
        <v>106</v>
      </c>
      <c r="N29" s="46" t="s">
        <v>2333</v>
      </c>
      <c r="O29" s="46" t="s">
        <v>106</v>
      </c>
      <c r="P29" s="46" t="s">
        <v>2334</v>
      </c>
      <c r="Q29" s="46" t="s">
        <v>1376</v>
      </c>
      <c r="R29" s="46" t="s">
        <v>2335</v>
      </c>
      <c r="S29" s="46" t="s">
        <v>1523</v>
      </c>
      <c r="T29" s="46" t="s">
        <v>1968</v>
      </c>
      <c r="U29" s="46" t="s">
        <v>1641</v>
      </c>
      <c r="V29" s="46" t="s">
        <v>2336</v>
      </c>
      <c r="W29" s="46" t="s">
        <v>2337</v>
      </c>
      <c r="X29" s="67" t="s">
        <v>2338</v>
      </c>
    </row>
    <row r="30">
      <c r="B30" s="61" t="s">
        <v>133</v>
      </c>
      <c r="C30" s="48"/>
      <c r="D30" s="48"/>
      <c r="E30" s="48"/>
      <c r="F30" s="48"/>
      <c r="G30" s="48"/>
      <c r="H30" s="48"/>
      <c r="I30" s="48"/>
      <c r="J30" s="48"/>
      <c r="K30" s="48"/>
      <c r="L30" s="48"/>
      <c r="M30" s="48"/>
      <c r="N30" s="48"/>
      <c r="O30" s="48"/>
      <c r="P30" s="48"/>
      <c r="Q30" s="48"/>
      <c r="R30" s="48"/>
      <c r="S30" s="48"/>
      <c r="T30" s="48"/>
      <c r="U30" s="48"/>
      <c r="V30" s="48"/>
      <c r="W30" s="48"/>
      <c r="X30" s="69"/>
    </row>
    <row r="31">
      <c r="B31" s="76" t="s">
        <v>134</v>
      </c>
      <c r="C31" s="48"/>
      <c r="D31" s="48"/>
      <c r="E31" s="48"/>
      <c r="F31" s="48"/>
      <c r="G31" s="48"/>
      <c r="H31" s="48"/>
      <c r="I31" s="48"/>
      <c r="J31" s="48"/>
      <c r="K31" s="48"/>
      <c r="L31" s="48"/>
      <c r="M31" s="48"/>
      <c r="N31" s="48"/>
      <c r="O31" s="48"/>
      <c r="P31" s="48"/>
      <c r="Q31" s="48"/>
      <c r="R31" s="48"/>
      <c r="S31" s="48"/>
      <c r="T31" s="48"/>
      <c r="U31" s="48"/>
      <c r="V31" s="48"/>
      <c r="W31" s="48"/>
      <c r="X31" s="69"/>
    </row>
    <row r="32">
      <c r="B32" s="74" t="s">
        <v>2165</v>
      </c>
      <c r="C32" s="49" t="s">
        <v>2339</v>
      </c>
      <c r="D32" s="49" t="s">
        <v>2340</v>
      </c>
      <c r="E32" s="49" t="s">
        <v>474</v>
      </c>
      <c r="F32" s="49" t="s">
        <v>2341</v>
      </c>
      <c r="G32" s="49" t="s">
        <v>615</v>
      </c>
      <c r="H32" s="49" t="s">
        <v>2342</v>
      </c>
      <c r="I32" s="49" t="s">
        <v>253</v>
      </c>
      <c r="J32" s="49" t="s">
        <v>2343</v>
      </c>
      <c r="K32" s="49" t="s">
        <v>2344</v>
      </c>
      <c r="L32" s="49" t="s">
        <v>2345</v>
      </c>
      <c r="M32" s="49" t="s">
        <v>2346</v>
      </c>
      <c r="N32" s="49" t="s">
        <v>2347</v>
      </c>
      <c r="O32" s="49" t="s">
        <v>2348</v>
      </c>
      <c r="P32" s="49" t="s">
        <v>2349</v>
      </c>
      <c r="Q32" s="49" t="s">
        <v>2350</v>
      </c>
      <c r="R32" s="49" t="s">
        <v>2351</v>
      </c>
      <c r="S32" s="49" t="s">
        <v>644</v>
      </c>
      <c r="T32" s="49" t="s">
        <v>2352</v>
      </c>
      <c r="U32" s="49" t="s">
        <v>2353</v>
      </c>
      <c r="V32" s="49" t="s">
        <v>2354</v>
      </c>
      <c r="W32" s="49" t="s">
        <v>656</v>
      </c>
      <c r="X32" s="70" t="s">
        <v>2355</v>
      </c>
    </row>
    <row r="33">
      <c r="B33" s="75" t="s">
        <v>50</v>
      </c>
      <c r="C33" s="46" t="s">
        <v>494</v>
      </c>
      <c r="D33" s="46" t="s">
        <v>495</v>
      </c>
      <c r="E33" s="46" t="s">
        <v>494</v>
      </c>
      <c r="F33" s="46" t="s">
        <v>495</v>
      </c>
      <c r="G33" s="46" t="s">
        <v>634</v>
      </c>
      <c r="H33" s="46" t="s">
        <v>2356</v>
      </c>
      <c r="I33" s="46" t="s">
        <v>494</v>
      </c>
      <c r="J33" s="46" t="s">
        <v>495</v>
      </c>
      <c r="K33" s="46" t="s">
        <v>494</v>
      </c>
      <c r="L33" s="46" t="s">
        <v>495</v>
      </c>
      <c r="M33" s="46" t="s">
        <v>494</v>
      </c>
      <c r="N33" s="46" t="s">
        <v>495</v>
      </c>
      <c r="O33" s="46" t="s">
        <v>494</v>
      </c>
      <c r="P33" s="46" t="s">
        <v>495</v>
      </c>
      <c r="Q33" s="46" t="s">
        <v>494</v>
      </c>
      <c r="R33" s="46" t="s">
        <v>495</v>
      </c>
      <c r="S33" s="46" t="s">
        <v>845</v>
      </c>
      <c r="T33" s="46" t="s">
        <v>2357</v>
      </c>
      <c r="U33" s="46" t="s">
        <v>494</v>
      </c>
      <c r="V33" s="46" t="s">
        <v>495</v>
      </c>
      <c r="W33" s="46" t="s">
        <v>2358</v>
      </c>
      <c r="X33" s="67" t="s">
        <v>2359</v>
      </c>
    </row>
    <row r="34">
      <c r="B34" s="76" t="s">
        <v>149</v>
      </c>
      <c r="C34" s="48"/>
      <c r="D34" s="48"/>
      <c r="E34" s="48"/>
      <c r="F34" s="48"/>
      <c r="G34" s="48"/>
      <c r="H34" s="48"/>
      <c r="I34" s="48"/>
      <c r="J34" s="48"/>
      <c r="K34" s="48"/>
      <c r="L34" s="48"/>
      <c r="M34" s="48"/>
      <c r="N34" s="48"/>
      <c r="O34" s="48"/>
      <c r="P34" s="48"/>
      <c r="Q34" s="48"/>
      <c r="R34" s="48"/>
      <c r="S34" s="48"/>
      <c r="T34" s="48"/>
      <c r="U34" s="48"/>
      <c r="V34" s="48"/>
      <c r="W34" s="48"/>
      <c r="X34" s="69"/>
    </row>
    <row r="35">
      <c r="B35" s="74" t="s">
        <v>2165</v>
      </c>
      <c r="C35" s="49" t="s">
        <v>2360</v>
      </c>
      <c r="D35" s="49" t="s">
        <v>2361</v>
      </c>
      <c r="E35" s="49" t="s">
        <v>2362</v>
      </c>
      <c r="F35" s="49" t="s">
        <v>2363</v>
      </c>
      <c r="G35" s="49" t="s">
        <v>694</v>
      </c>
      <c r="H35" s="49" t="s">
        <v>2364</v>
      </c>
      <c r="I35" s="49" t="s">
        <v>2365</v>
      </c>
      <c r="J35" s="49" t="s">
        <v>2366</v>
      </c>
      <c r="K35" s="49" t="s">
        <v>900</v>
      </c>
      <c r="L35" s="49" t="s">
        <v>2367</v>
      </c>
      <c r="M35" s="49" t="s">
        <v>2289</v>
      </c>
      <c r="N35" s="49" t="s">
        <v>2368</v>
      </c>
      <c r="O35" s="49" t="s">
        <v>486</v>
      </c>
      <c r="P35" s="49" t="s">
        <v>2369</v>
      </c>
      <c r="Q35" s="49" t="s">
        <v>2252</v>
      </c>
      <c r="R35" s="49" t="s">
        <v>2370</v>
      </c>
      <c r="S35" s="49" t="s">
        <v>2371</v>
      </c>
      <c r="T35" s="49" t="s">
        <v>2372</v>
      </c>
      <c r="U35" s="49" t="s">
        <v>2373</v>
      </c>
      <c r="V35" s="49" t="s">
        <v>2374</v>
      </c>
      <c r="W35" s="49" t="s">
        <v>1172</v>
      </c>
      <c r="X35" s="70" t="s">
        <v>2375</v>
      </c>
    </row>
    <row r="36">
      <c r="B36" s="75" t="s">
        <v>50</v>
      </c>
      <c r="C36" s="46" t="s">
        <v>1646</v>
      </c>
      <c r="D36" s="46" t="s">
        <v>2376</v>
      </c>
      <c r="E36" s="46" t="s">
        <v>2145</v>
      </c>
      <c r="F36" s="46" t="s">
        <v>2377</v>
      </c>
      <c r="G36" s="46" t="s">
        <v>193</v>
      </c>
      <c r="H36" s="46" t="s">
        <v>2378</v>
      </c>
      <c r="I36" s="46" t="s">
        <v>1892</v>
      </c>
      <c r="J36" s="46" t="s">
        <v>2379</v>
      </c>
      <c r="K36" s="46" t="s">
        <v>2337</v>
      </c>
      <c r="L36" s="46" t="s">
        <v>2380</v>
      </c>
      <c r="M36" s="46" t="s">
        <v>2381</v>
      </c>
      <c r="N36" s="46" t="s">
        <v>2382</v>
      </c>
      <c r="O36" s="46" t="s">
        <v>514</v>
      </c>
      <c r="P36" s="46" t="s">
        <v>2383</v>
      </c>
      <c r="Q36" s="46" t="s">
        <v>2081</v>
      </c>
      <c r="R36" s="46" t="s">
        <v>2384</v>
      </c>
      <c r="S36" s="46" t="s">
        <v>2385</v>
      </c>
      <c r="T36" s="46" t="s">
        <v>2386</v>
      </c>
      <c r="U36" s="46" t="s">
        <v>158</v>
      </c>
      <c r="V36" s="46" t="s">
        <v>2387</v>
      </c>
      <c r="W36" s="46" t="s">
        <v>1520</v>
      </c>
      <c r="X36" s="67" t="s">
        <v>2388</v>
      </c>
    </row>
    <row r="37">
      <c r="B37" s="76" t="s">
        <v>165</v>
      </c>
      <c r="C37" s="48"/>
      <c r="D37" s="48"/>
      <c r="E37" s="48"/>
      <c r="F37" s="48"/>
      <c r="G37" s="48"/>
      <c r="H37" s="48"/>
      <c r="I37" s="48"/>
      <c r="J37" s="48"/>
      <c r="K37" s="48"/>
      <c r="L37" s="48"/>
      <c r="M37" s="48"/>
      <c r="N37" s="48"/>
      <c r="O37" s="48"/>
      <c r="P37" s="48"/>
      <c r="Q37" s="48"/>
      <c r="R37" s="48"/>
      <c r="S37" s="48"/>
      <c r="T37" s="48"/>
      <c r="U37" s="48"/>
      <c r="V37" s="48"/>
      <c r="W37" s="48"/>
      <c r="X37" s="69"/>
    </row>
    <row r="38">
      <c r="B38" s="74" t="s">
        <v>2165</v>
      </c>
      <c r="C38" s="49" t="s">
        <v>2293</v>
      </c>
      <c r="D38" s="49" t="s">
        <v>2389</v>
      </c>
      <c r="E38" s="49" t="s">
        <v>2390</v>
      </c>
      <c r="F38" s="49" t="s">
        <v>2391</v>
      </c>
      <c r="G38" s="49" t="s">
        <v>2392</v>
      </c>
      <c r="H38" s="49" t="s">
        <v>2393</v>
      </c>
      <c r="I38" s="49" t="s">
        <v>2394</v>
      </c>
      <c r="J38" s="49" t="s">
        <v>2395</v>
      </c>
      <c r="K38" s="49" t="s">
        <v>2396</v>
      </c>
      <c r="L38" s="49" t="s">
        <v>2397</v>
      </c>
      <c r="M38" s="49" t="s">
        <v>575</v>
      </c>
      <c r="N38" s="49" t="s">
        <v>2398</v>
      </c>
      <c r="O38" s="49" t="s">
        <v>575</v>
      </c>
      <c r="P38" s="49" t="s">
        <v>2399</v>
      </c>
      <c r="Q38" s="49" t="s">
        <v>2400</v>
      </c>
      <c r="R38" s="49" t="s">
        <v>2401</v>
      </c>
      <c r="S38" s="49" t="s">
        <v>2402</v>
      </c>
      <c r="T38" s="49" t="s">
        <v>2403</v>
      </c>
      <c r="U38" s="49" t="s">
        <v>591</v>
      </c>
      <c r="V38" s="49" t="s">
        <v>2404</v>
      </c>
      <c r="W38" s="49" t="s">
        <v>2317</v>
      </c>
      <c r="X38" s="70" t="s">
        <v>2405</v>
      </c>
    </row>
    <row r="39">
      <c r="B39" s="75" t="s">
        <v>50</v>
      </c>
      <c r="C39" s="46" t="s">
        <v>2308</v>
      </c>
      <c r="D39" s="46" t="s">
        <v>2406</v>
      </c>
      <c r="E39" s="46" t="s">
        <v>2407</v>
      </c>
      <c r="F39" s="46" t="s">
        <v>2408</v>
      </c>
      <c r="G39" s="46" t="s">
        <v>1803</v>
      </c>
      <c r="H39" s="46" t="s">
        <v>2409</v>
      </c>
      <c r="I39" s="46" t="s">
        <v>1798</v>
      </c>
      <c r="J39" s="46" t="s">
        <v>2410</v>
      </c>
      <c r="K39" s="46" t="s">
        <v>1940</v>
      </c>
      <c r="L39" s="46" t="s">
        <v>2411</v>
      </c>
      <c r="M39" s="46" t="s">
        <v>2060</v>
      </c>
      <c r="N39" s="46" t="s">
        <v>2412</v>
      </c>
      <c r="O39" s="46" t="s">
        <v>2060</v>
      </c>
      <c r="P39" s="46" t="s">
        <v>2413</v>
      </c>
      <c r="Q39" s="46" t="s">
        <v>154</v>
      </c>
      <c r="R39" s="46" t="s">
        <v>2414</v>
      </c>
      <c r="S39" s="46" t="s">
        <v>2113</v>
      </c>
      <c r="T39" s="46" t="s">
        <v>2415</v>
      </c>
      <c r="U39" s="46" t="s">
        <v>1865</v>
      </c>
      <c r="V39" s="46" t="s">
        <v>2416</v>
      </c>
      <c r="W39" s="46" t="s">
        <v>99</v>
      </c>
      <c r="X39" s="67" t="s">
        <v>2417</v>
      </c>
    </row>
    <row r="40">
      <c r="B40" s="76" t="s">
        <v>180</v>
      </c>
      <c r="C40" s="48"/>
      <c r="D40" s="48"/>
      <c r="E40" s="48"/>
      <c r="F40" s="48"/>
      <c r="G40" s="48"/>
      <c r="H40" s="48"/>
      <c r="I40" s="48"/>
      <c r="J40" s="48"/>
      <c r="K40" s="48"/>
      <c r="L40" s="48"/>
      <c r="M40" s="48"/>
      <c r="N40" s="48"/>
      <c r="O40" s="48"/>
      <c r="P40" s="48"/>
      <c r="Q40" s="48"/>
      <c r="R40" s="48"/>
      <c r="S40" s="48"/>
      <c r="T40" s="48"/>
      <c r="U40" s="48"/>
      <c r="V40" s="48"/>
      <c r="W40" s="48"/>
      <c r="X40" s="69"/>
    </row>
    <row r="41">
      <c r="B41" s="74" t="s">
        <v>2165</v>
      </c>
      <c r="C41" s="49" t="s">
        <v>662</v>
      </c>
      <c r="D41" s="49" t="s">
        <v>2418</v>
      </c>
      <c r="E41" s="49" t="s">
        <v>647</v>
      </c>
      <c r="F41" s="49" t="s">
        <v>2419</v>
      </c>
      <c r="G41" s="49" t="s">
        <v>2420</v>
      </c>
      <c r="H41" s="49" t="s">
        <v>2421</v>
      </c>
      <c r="I41" s="49" t="s">
        <v>2422</v>
      </c>
      <c r="J41" s="49" t="s">
        <v>2423</v>
      </c>
      <c r="K41" s="49" t="s">
        <v>2283</v>
      </c>
      <c r="L41" s="49" t="s">
        <v>2424</v>
      </c>
      <c r="M41" s="49" t="s">
        <v>2425</v>
      </c>
      <c r="N41" s="49" t="s">
        <v>2426</v>
      </c>
      <c r="O41" s="49" t="s">
        <v>2427</v>
      </c>
      <c r="P41" s="49" t="s">
        <v>2428</v>
      </c>
      <c r="Q41" s="49" t="s">
        <v>2429</v>
      </c>
      <c r="R41" s="49" t="s">
        <v>2430</v>
      </c>
      <c r="S41" s="49" t="s">
        <v>2431</v>
      </c>
      <c r="T41" s="49" t="s">
        <v>2432</v>
      </c>
      <c r="U41" s="49" t="s">
        <v>2433</v>
      </c>
      <c r="V41" s="49" t="s">
        <v>2434</v>
      </c>
      <c r="W41" s="49" t="s">
        <v>2435</v>
      </c>
      <c r="X41" s="70" t="s">
        <v>2436</v>
      </c>
    </row>
    <row r="42">
      <c r="B42" s="75" t="s">
        <v>50</v>
      </c>
      <c r="C42" s="46" t="s">
        <v>494</v>
      </c>
      <c r="D42" s="46" t="s">
        <v>495</v>
      </c>
      <c r="E42" s="46" t="s">
        <v>494</v>
      </c>
      <c r="F42" s="46" t="s">
        <v>495</v>
      </c>
      <c r="G42" s="46" t="s">
        <v>494</v>
      </c>
      <c r="H42" s="46" t="s">
        <v>495</v>
      </c>
      <c r="I42" s="46" t="s">
        <v>494</v>
      </c>
      <c r="J42" s="46" t="s">
        <v>495</v>
      </c>
      <c r="K42" s="46" t="s">
        <v>2437</v>
      </c>
      <c r="L42" s="46" t="s">
        <v>2438</v>
      </c>
      <c r="M42" s="46" t="s">
        <v>1746</v>
      </c>
      <c r="N42" s="46" t="s">
        <v>2439</v>
      </c>
      <c r="O42" s="46" t="s">
        <v>494</v>
      </c>
      <c r="P42" s="46" t="s">
        <v>495</v>
      </c>
      <c r="Q42" s="46" t="s">
        <v>494</v>
      </c>
      <c r="R42" s="46" t="s">
        <v>495</v>
      </c>
      <c r="S42" s="46" t="s">
        <v>494</v>
      </c>
      <c r="T42" s="46" t="s">
        <v>495</v>
      </c>
      <c r="U42" s="46" t="s">
        <v>494</v>
      </c>
      <c r="V42" s="46" t="s">
        <v>495</v>
      </c>
      <c r="W42" s="46" t="s">
        <v>1467</v>
      </c>
      <c r="X42" s="67" t="s">
        <v>2440</v>
      </c>
    </row>
    <row r="43">
      <c r="B43" s="60" t="s">
        <v>417</v>
      </c>
      <c r="C43" s="47"/>
      <c r="D43" s="47"/>
      <c r="E43" s="47"/>
      <c r="F43" s="47"/>
      <c r="G43" s="47"/>
      <c r="H43" s="47"/>
      <c r="I43" s="47"/>
      <c r="J43" s="47"/>
      <c r="K43" s="47"/>
      <c r="L43" s="47"/>
      <c r="M43" s="47"/>
      <c r="N43" s="47"/>
      <c r="O43" s="47"/>
      <c r="P43" s="47"/>
      <c r="Q43" s="47"/>
      <c r="R43" s="47"/>
      <c r="S43" s="47"/>
      <c r="T43" s="47"/>
      <c r="U43" s="47"/>
      <c r="V43" s="47"/>
      <c r="W43" s="47"/>
      <c r="X43" s="68"/>
    </row>
    <row r="44">
      <c r="B44" s="61" t="s">
        <v>2164</v>
      </c>
      <c r="C44" s="48"/>
      <c r="D44" s="48"/>
      <c r="E44" s="48"/>
      <c r="F44" s="48"/>
      <c r="G44" s="48"/>
      <c r="H44" s="48"/>
      <c r="I44" s="48"/>
      <c r="J44" s="48"/>
      <c r="K44" s="48"/>
      <c r="L44" s="48"/>
      <c r="M44" s="48"/>
      <c r="N44" s="48"/>
      <c r="O44" s="48"/>
      <c r="P44" s="48"/>
      <c r="Q44" s="48"/>
      <c r="R44" s="48"/>
      <c r="S44" s="48"/>
      <c r="T44" s="48"/>
      <c r="U44" s="48"/>
      <c r="V44" s="48"/>
      <c r="W44" s="48"/>
      <c r="X44" s="69"/>
    </row>
    <row r="45">
      <c r="B45" s="76" t="s">
        <v>117</v>
      </c>
      <c r="C45" s="48"/>
      <c r="D45" s="48"/>
      <c r="E45" s="48"/>
      <c r="F45" s="48"/>
      <c r="G45" s="48"/>
      <c r="H45" s="48"/>
      <c r="I45" s="48"/>
      <c r="J45" s="48"/>
      <c r="K45" s="48"/>
      <c r="L45" s="48"/>
      <c r="M45" s="48"/>
      <c r="N45" s="48"/>
      <c r="O45" s="48"/>
      <c r="P45" s="48"/>
      <c r="Q45" s="48"/>
      <c r="R45" s="48"/>
      <c r="S45" s="48"/>
      <c r="T45" s="48"/>
      <c r="U45" s="48"/>
      <c r="V45" s="48"/>
      <c r="W45" s="48"/>
      <c r="X45" s="69"/>
    </row>
    <row r="46">
      <c r="B46" s="74" t="s">
        <v>2165</v>
      </c>
      <c r="C46" s="49" t="s">
        <v>1356</v>
      </c>
      <c r="D46" s="49" t="s">
        <v>2441</v>
      </c>
      <c r="E46" s="49" t="s">
        <v>2442</v>
      </c>
      <c r="F46" s="49" t="s">
        <v>2443</v>
      </c>
      <c r="G46" s="49" t="s">
        <v>1615</v>
      </c>
      <c r="H46" s="49" t="s">
        <v>2444</v>
      </c>
      <c r="I46" s="49" t="s">
        <v>1299</v>
      </c>
      <c r="J46" s="49" t="s">
        <v>2445</v>
      </c>
      <c r="K46" s="49" t="s">
        <v>812</v>
      </c>
      <c r="L46" s="49" t="s">
        <v>2446</v>
      </c>
      <c r="M46" s="49" t="s">
        <v>1621</v>
      </c>
      <c r="N46" s="49" t="s">
        <v>2447</v>
      </c>
      <c r="O46" s="49" t="s">
        <v>2448</v>
      </c>
      <c r="P46" s="49" t="s">
        <v>2449</v>
      </c>
      <c r="Q46" s="49" t="s">
        <v>2047</v>
      </c>
      <c r="R46" s="49" t="s">
        <v>2450</v>
      </c>
      <c r="S46" s="49" t="s">
        <v>1028</v>
      </c>
      <c r="T46" s="49" t="s">
        <v>2451</v>
      </c>
      <c r="U46" s="49" t="s">
        <v>1351</v>
      </c>
      <c r="V46" s="49" t="s">
        <v>2452</v>
      </c>
      <c r="W46" s="49" t="s">
        <v>1249</v>
      </c>
      <c r="X46" s="70" t="s">
        <v>2453</v>
      </c>
    </row>
    <row r="47">
      <c r="B47" s="75" t="s">
        <v>50</v>
      </c>
      <c r="C47" s="46" t="s">
        <v>2454</v>
      </c>
      <c r="D47" s="46" t="s">
        <v>2455</v>
      </c>
      <c r="E47" s="46" t="s">
        <v>2456</v>
      </c>
      <c r="F47" s="46" t="s">
        <v>2457</v>
      </c>
      <c r="G47" s="46" t="s">
        <v>2189</v>
      </c>
      <c r="H47" s="46" t="s">
        <v>2458</v>
      </c>
      <c r="I47" s="46" t="s">
        <v>1280</v>
      </c>
      <c r="J47" s="46" t="s">
        <v>2459</v>
      </c>
      <c r="K47" s="46" t="s">
        <v>785</v>
      </c>
      <c r="L47" s="46" t="s">
        <v>2460</v>
      </c>
      <c r="M47" s="46" t="s">
        <v>2129</v>
      </c>
      <c r="N47" s="46" t="s">
        <v>2461</v>
      </c>
      <c r="O47" s="46" t="s">
        <v>2154</v>
      </c>
      <c r="P47" s="46" t="s">
        <v>2462</v>
      </c>
      <c r="Q47" s="46" t="s">
        <v>219</v>
      </c>
      <c r="R47" s="46" t="s">
        <v>2463</v>
      </c>
      <c r="S47" s="46" t="s">
        <v>1000</v>
      </c>
      <c r="T47" s="46" t="s">
        <v>2464</v>
      </c>
      <c r="U47" s="46" t="s">
        <v>1329</v>
      </c>
      <c r="V47" s="46" t="s">
        <v>2465</v>
      </c>
      <c r="W47" s="46" t="s">
        <v>1227</v>
      </c>
      <c r="X47" s="67" t="s">
        <v>2466</v>
      </c>
    </row>
    <row r="48">
      <c r="B48" s="61" t="s">
        <v>75</v>
      </c>
      <c r="C48" s="48"/>
      <c r="D48" s="48"/>
      <c r="E48" s="48"/>
      <c r="F48" s="48"/>
      <c r="G48" s="48"/>
      <c r="H48" s="48"/>
      <c r="I48" s="48"/>
      <c r="J48" s="48"/>
      <c r="K48" s="48"/>
      <c r="L48" s="48"/>
      <c r="M48" s="48"/>
      <c r="N48" s="48"/>
      <c r="O48" s="48"/>
      <c r="P48" s="48"/>
      <c r="Q48" s="48"/>
      <c r="R48" s="48"/>
      <c r="S48" s="48"/>
      <c r="T48" s="48"/>
      <c r="U48" s="48"/>
      <c r="V48" s="48"/>
      <c r="W48" s="48"/>
      <c r="X48" s="69"/>
    </row>
    <row r="49">
      <c r="B49" s="76" t="s">
        <v>117</v>
      </c>
      <c r="C49" s="48"/>
      <c r="D49" s="48"/>
      <c r="E49" s="48"/>
      <c r="F49" s="48"/>
      <c r="G49" s="48"/>
      <c r="H49" s="48"/>
      <c r="I49" s="48"/>
      <c r="J49" s="48"/>
      <c r="K49" s="48"/>
      <c r="L49" s="48"/>
      <c r="M49" s="48"/>
      <c r="N49" s="48"/>
      <c r="O49" s="48"/>
      <c r="P49" s="48"/>
      <c r="Q49" s="48"/>
      <c r="R49" s="48"/>
      <c r="S49" s="48"/>
      <c r="T49" s="48"/>
      <c r="U49" s="48"/>
      <c r="V49" s="48"/>
      <c r="W49" s="48"/>
      <c r="X49" s="69"/>
    </row>
    <row r="50">
      <c r="B50" s="74" t="s">
        <v>2165</v>
      </c>
      <c r="C50" s="49" t="s">
        <v>2291</v>
      </c>
      <c r="D50" s="49" t="s">
        <v>2467</v>
      </c>
      <c r="E50" s="49" t="s">
        <v>2468</v>
      </c>
      <c r="F50" s="49" t="s">
        <v>2469</v>
      </c>
      <c r="G50" s="49" t="s">
        <v>2289</v>
      </c>
      <c r="H50" s="49" t="s">
        <v>2470</v>
      </c>
      <c r="I50" s="49" t="s">
        <v>2471</v>
      </c>
      <c r="J50" s="49" t="s">
        <v>2472</v>
      </c>
      <c r="K50" s="49" t="s">
        <v>1175</v>
      </c>
      <c r="L50" s="49" t="s">
        <v>2473</v>
      </c>
      <c r="M50" s="49" t="s">
        <v>2295</v>
      </c>
      <c r="N50" s="49" t="s">
        <v>2474</v>
      </c>
      <c r="O50" s="49" t="s">
        <v>2475</v>
      </c>
      <c r="P50" s="49" t="s">
        <v>2476</v>
      </c>
      <c r="Q50" s="49" t="s">
        <v>2477</v>
      </c>
      <c r="R50" s="49" t="s">
        <v>2478</v>
      </c>
      <c r="S50" s="49" t="s">
        <v>2479</v>
      </c>
      <c r="T50" s="49" t="s">
        <v>2480</v>
      </c>
      <c r="U50" s="49" t="s">
        <v>2481</v>
      </c>
      <c r="V50" s="49" t="s">
        <v>2482</v>
      </c>
      <c r="W50" s="49" t="s">
        <v>2264</v>
      </c>
      <c r="X50" s="70" t="s">
        <v>2483</v>
      </c>
    </row>
    <row r="51">
      <c r="B51" s="75" t="s">
        <v>50</v>
      </c>
      <c r="C51" s="46" t="s">
        <v>2484</v>
      </c>
      <c r="D51" s="46" t="s">
        <v>2485</v>
      </c>
      <c r="E51" s="46" t="s">
        <v>2486</v>
      </c>
      <c r="F51" s="46" t="s">
        <v>2487</v>
      </c>
      <c r="G51" s="46" t="s">
        <v>141</v>
      </c>
      <c r="H51" s="46" t="s">
        <v>2488</v>
      </c>
      <c r="I51" s="46" t="s">
        <v>2489</v>
      </c>
      <c r="J51" s="46" t="s">
        <v>2490</v>
      </c>
      <c r="K51" s="46" t="s">
        <v>1278</v>
      </c>
      <c r="L51" s="46" t="s">
        <v>2491</v>
      </c>
      <c r="M51" s="46" t="s">
        <v>2492</v>
      </c>
      <c r="N51" s="46" t="s">
        <v>2493</v>
      </c>
      <c r="O51" s="46" t="s">
        <v>174</v>
      </c>
      <c r="P51" s="46" t="s">
        <v>2494</v>
      </c>
      <c r="Q51" s="46" t="s">
        <v>1565</v>
      </c>
      <c r="R51" s="46" t="s">
        <v>2495</v>
      </c>
      <c r="S51" s="46" t="s">
        <v>172</v>
      </c>
      <c r="T51" s="46" t="s">
        <v>2496</v>
      </c>
      <c r="U51" s="46" t="s">
        <v>2497</v>
      </c>
      <c r="V51" s="46" t="s">
        <v>2498</v>
      </c>
      <c r="W51" s="46" t="s">
        <v>93</v>
      </c>
      <c r="X51" s="67" t="s">
        <v>2499</v>
      </c>
    </row>
    <row r="52">
      <c r="B52" s="60" t="s">
        <v>466</v>
      </c>
      <c r="C52" s="47"/>
      <c r="D52" s="47"/>
      <c r="E52" s="47"/>
      <c r="F52" s="47"/>
      <c r="G52" s="47"/>
      <c r="H52" s="47"/>
      <c r="I52" s="47"/>
      <c r="J52" s="47"/>
      <c r="K52" s="47"/>
      <c r="L52" s="47"/>
      <c r="M52" s="47"/>
      <c r="N52" s="47"/>
      <c r="O52" s="47"/>
      <c r="P52" s="47"/>
      <c r="Q52" s="47"/>
      <c r="R52" s="47"/>
      <c r="S52" s="47"/>
      <c r="T52" s="47"/>
      <c r="U52" s="47"/>
      <c r="V52" s="47"/>
      <c r="W52" s="47"/>
      <c r="X52" s="68"/>
    </row>
    <row r="53">
      <c r="B53" s="61" t="s">
        <v>2164</v>
      </c>
      <c r="C53" s="48"/>
      <c r="D53" s="48"/>
      <c r="E53" s="48"/>
      <c r="F53" s="48"/>
      <c r="G53" s="48"/>
      <c r="H53" s="48"/>
      <c r="I53" s="48"/>
      <c r="J53" s="48"/>
      <c r="K53" s="48"/>
      <c r="L53" s="48"/>
      <c r="M53" s="48"/>
      <c r="N53" s="48"/>
      <c r="O53" s="48"/>
      <c r="P53" s="48"/>
      <c r="Q53" s="48"/>
      <c r="R53" s="48"/>
      <c r="S53" s="48"/>
      <c r="T53" s="48"/>
      <c r="U53" s="48"/>
      <c r="V53" s="48"/>
      <c r="W53" s="48"/>
      <c r="X53" s="69"/>
    </row>
    <row r="54">
      <c r="B54" s="76" t="s">
        <v>117</v>
      </c>
      <c r="C54" s="48"/>
      <c r="D54" s="48"/>
      <c r="E54" s="48"/>
      <c r="F54" s="48"/>
      <c r="G54" s="48"/>
      <c r="H54" s="48"/>
      <c r="I54" s="48"/>
      <c r="J54" s="48"/>
      <c r="K54" s="48"/>
      <c r="L54" s="48"/>
      <c r="M54" s="48"/>
      <c r="N54" s="48"/>
      <c r="O54" s="48"/>
      <c r="P54" s="48"/>
      <c r="Q54" s="48"/>
      <c r="R54" s="48"/>
      <c r="S54" s="48"/>
      <c r="T54" s="48"/>
      <c r="U54" s="48"/>
      <c r="V54" s="48"/>
      <c r="W54" s="48"/>
      <c r="X54" s="69"/>
    </row>
    <row r="55">
      <c r="B55" s="74" t="s">
        <v>2165</v>
      </c>
      <c r="C55" s="49" t="s">
        <v>817</v>
      </c>
      <c r="D55" s="49" t="s">
        <v>2500</v>
      </c>
      <c r="E55" s="49" t="s">
        <v>1162</v>
      </c>
      <c r="F55" s="49" t="s">
        <v>2501</v>
      </c>
      <c r="G55" s="49" t="s">
        <v>800</v>
      </c>
      <c r="H55" s="49" t="s">
        <v>2502</v>
      </c>
      <c r="I55" s="49" t="s">
        <v>1348</v>
      </c>
      <c r="J55" s="49" t="s">
        <v>2503</v>
      </c>
      <c r="K55" s="49" t="s">
        <v>2504</v>
      </c>
      <c r="L55" s="49" t="s">
        <v>2505</v>
      </c>
      <c r="M55" s="49" t="s">
        <v>864</v>
      </c>
      <c r="N55" s="49" t="s">
        <v>2506</v>
      </c>
      <c r="O55" s="49" t="s">
        <v>851</v>
      </c>
      <c r="P55" s="49" t="s">
        <v>2507</v>
      </c>
      <c r="Q55" s="49" t="s">
        <v>2508</v>
      </c>
      <c r="R55" s="49" t="s">
        <v>2509</v>
      </c>
      <c r="S55" s="49" t="s">
        <v>862</v>
      </c>
      <c r="T55" s="49" t="s">
        <v>2510</v>
      </c>
      <c r="U55" s="49" t="s">
        <v>581</v>
      </c>
      <c r="V55" s="49" t="s">
        <v>2511</v>
      </c>
      <c r="W55" s="49" t="s">
        <v>1628</v>
      </c>
      <c r="X55" s="70" t="s">
        <v>2512</v>
      </c>
    </row>
    <row r="56">
      <c r="B56" s="75" t="s">
        <v>50</v>
      </c>
      <c r="C56" s="46" t="s">
        <v>790</v>
      </c>
      <c r="D56" s="46" t="s">
        <v>2513</v>
      </c>
      <c r="E56" s="46" t="s">
        <v>1142</v>
      </c>
      <c r="F56" s="46" t="s">
        <v>2514</v>
      </c>
      <c r="G56" s="46" t="s">
        <v>207</v>
      </c>
      <c r="H56" s="46" t="s">
        <v>2515</v>
      </c>
      <c r="I56" s="46" t="s">
        <v>2516</v>
      </c>
      <c r="J56" s="46" t="s">
        <v>2517</v>
      </c>
      <c r="K56" s="46" t="s">
        <v>494</v>
      </c>
      <c r="L56" s="46" t="s">
        <v>495</v>
      </c>
      <c r="M56" s="46" t="s">
        <v>2518</v>
      </c>
      <c r="N56" s="46" t="s">
        <v>2519</v>
      </c>
      <c r="O56" s="46" t="s">
        <v>826</v>
      </c>
      <c r="P56" s="46" t="s">
        <v>2520</v>
      </c>
      <c r="Q56" s="46" t="s">
        <v>2521</v>
      </c>
      <c r="R56" s="46" t="s">
        <v>2522</v>
      </c>
      <c r="S56" s="46" t="s">
        <v>837</v>
      </c>
      <c r="T56" s="46" t="s">
        <v>2523</v>
      </c>
      <c r="U56" s="46" t="s">
        <v>2070</v>
      </c>
      <c r="V56" s="46" t="s">
        <v>2524</v>
      </c>
      <c r="W56" s="46" t="s">
        <v>2525</v>
      </c>
      <c r="X56" s="67" t="s">
        <v>2526</v>
      </c>
    </row>
    <row r="57">
      <c r="B57" s="61" t="s">
        <v>75</v>
      </c>
      <c r="C57" s="48"/>
      <c r="D57" s="48"/>
      <c r="E57" s="48"/>
      <c r="F57" s="48"/>
      <c r="G57" s="48"/>
      <c r="H57" s="48"/>
      <c r="I57" s="48"/>
      <c r="J57" s="48"/>
      <c r="K57" s="48"/>
      <c r="L57" s="48"/>
      <c r="M57" s="48"/>
      <c r="N57" s="48"/>
      <c r="O57" s="48"/>
      <c r="P57" s="48"/>
      <c r="Q57" s="48"/>
      <c r="R57" s="48"/>
      <c r="S57" s="48"/>
      <c r="T57" s="48"/>
      <c r="U57" s="48"/>
      <c r="V57" s="48"/>
      <c r="W57" s="48"/>
      <c r="X57" s="69"/>
    </row>
    <row r="58">
      <c r="B58" s="76" t="s">
        <v>117</v>
      </c>
      <c r="C58" s="48"/>
      <c r="D58" s="48"/>
      <c r="E58" s="48"/>
      <c r="F58" s="48"/>
      <c r="G58" s="48"/>
      <c r="H58" s="48"/>
      <c r="I58" s="48"/>
      <c r="J58" s="48"/>
      <c r="K58" s="48"/>
      <c r="L58" s="48"/>
      <c r="M58" s="48"/>
      <c r="N58" s="48"/>
      <c r="O58" s="48"/>
      <c r="P58" s="48"/>
      <c r="Q58" s="48"/>
      <c r="R58" s="48"/>
      <c r="S58" s="48"/>
      <c r="T58" s="48"/>
      <c r="U58" s="48"/>
      <c r="V58" s="48"/>
      <c r="W58" s="48"/>
      <c r="X58" s="69"/>
    </row>
    <row r="59">
      <c r="B59" s="74" t="s">
        <v>2165</v>
      </c>
      <c r="C59" s="49" t="s">
        <v>2527</v>
      </c>
      <c r="D59" s="49" t="s">
        <v>2528</v>
      </c>
      <c r="E59" s="49" t="s">
        <v>2529</v>
      </c>
      <c r="F59" s="49" t="s">
        <v>2530</v>
      </c>
      <c r="G59" s="49" t="s">
        <v>620</v>
      </c>
      <c r="H59" s="49" t="s">
        <v>2531</v>
      </c>
      <c r="I59" s="49" t="s">
        <v>2529</v>
      </c>
      <c r="J59" s="49" t="s">
        <v>2532</v>
      </c>
      <c r="K59" s="49" t="s">
        <v>2533</v>
      </c>
      <c r="L59" s="49" t="s">
        <v>2534</v>
      </c>
      <c r="M59" s="49" t="s">
        <v>2535</v>
      </c>
      <c r="N59" s="49" t="s">
        <v>2536</v>
      </c>
      <c r="O59" s="49" t="s">
        <v>2537</v>
      </c>
      <c r="P59" s="49" t="s">
        <v>2538</v>
      </c>
      <c r="Q59" s="49" t="s">
        <v>2539</v>
      </c>
      <c r="R59" s="49" t="s">
        <v>2540</v>
      </c>
      <c r="S59" s="49" t="s">
        <v>2541</v>
      </c>
      <c r="T59" s="49" t="s">
        <v>2542</v>
      </c>
      <c r="U59" s="49" t="s">
        <v>2543</v>
      </c>
      <c r="V59" s="49" t="s">
        <v>2544</v>
      </c>
      <c r="W59" s="49" t="s">
        <v>682</v>
      </c>
      <c r="X59" s="70" t="s">
        <v>2545</v>
      </c>
    </row>
    <row r="60">
      <c r="B60" s="75" t="s">
        <v>50</v>
      </c>
      <c r="C60" s="46" t="s">
        <v>494</v>
      </c>
      <c r="D60" s="46" t="s">
        <v>495</v>
      </c>
      <c r="E60" s="46" t="s">
        <v>494</v>
      </c>
      <c r="F60" s="46" t="s">
        <v>495</v>
      </c>
      <c r="G60" s="46" t="s">
        <v>639</v>
      </c>
      <c r="H60" s="46" t="s">
        <v>2546</v>
      </c>
      <c r="I60" s="46" t="s">
        <v>494</v>
      </c>
      <c r="J60" s="46" t="s">
        <v>495</v>
      </c>
      <c r="K60" s="46" t="s">
        <v>494</v>
      </c>
      <c r="L60" s="46" t="s">
        <v>495</v>
      </c>
      <c r="M60" s="46" t="s">
        <v>494</v>
      </c>
      <c r="N60" s="46" t="s">
        <v>495</v>
      </c>
      <c r="O60" s="46" t="s">
        <v>1484</v>
      </c>
      <c r="P60" s="46" t="s">
        <v>1837</v>
      </c>
      <c r="Q60" s="46" t="s">
        <v>1475</v>
      </c>
      <c r="R60" s="46" t="s">
        <v>2547</v>
      </c>
      <c r="S60" s="46" t="s">
        <v>2548</v>
      </c>
      <c r="T60" s="46" t="s">
        <v>2549</v>
      </c>
      <c r="U60" s="46" t="s">
        <v>1481</v>
      </c>
      <c r="V60" s="46" t="s">
        <v>2550</v>
      </c>
      <c r="W60" s="46" t="s">
        <v>152</v>
      </c>
      <c r="X60" s="67" t="s">
        <v>2551</v>
      </c>
    </row>
    <row r="61">
      <c r="B61" s="60" t="s">
        <v>521</v>
      </c>
      <c r="C61" s="47"/>
      <c r="D61" s="47"/>
      <c r="E61" s="47"/>
      <c r="F61" s="47"/>
      <c r="G61" s="47"/>
      <c r="H61" s="47"/>
      <c r="I61" s="47"/>
      <c r="J61" s="47"/>
      <c r="K61" s="47"/>
      <c r="L61" s="47"/>
      <c r="M61" s="47"/>
      <c r="N61" s="47"/>
      <c r="O61" s="47"/>
      <c r="P61" s="47"/>
      <c r="Q61" s="47"/>
      <c r="R61" s="47"/>
      <c r="S61" s="47"/>
      <c r="T61" s="47"/>
      <c r="U61" s="47"/>
      <c r="V61" s="47"/>
      <c r="W61" s="47"/>
      <c r="X61" s="68"/>
    </row>
    <row r="62">
      <c r="B62" s="61" t="s">
        <v>2164</v>
      </c>
      <c r="C62" s="48"/>
      <c r="D62" s="48"/>
      <c r="E62" s="48"/>
      <c r="F62" s="48"/>
      <c r="G62" s="48"/>
      <c r="H62" s="48"/>
      <c r="I62" s="48"/>
      <c r="J62" s="48"/>
      <c r="K62" s="48"/>
      <c r="L62" s="48"/>
      <c r="M62" s="48"/>
      <c r="N62" s="48"/>
      <c r="O62" s="48"/>
      <c r="P62" s="48"/>
      <c r="Q62" s="48"/>
      <c r="R62" s="48"/>
      <c r="S62" s="48"/>
      <c r="T62" s="48"/>
      <c r="U62" s="48"/>
      <c r="V62" s="48"/>
      <c r="W62" s="48"/>
      <c r="X62" s="69"/>
    </row>
    <row r="63">
      <c r="B63" s="76" t="s">
        <v>117</v>
      </c>
      <c r="C63" s="48"/>
      <c r="D63" s="48"/>
      <c r="E63" s="48"/>
      <c r="F63" s="48"/>
      <c r="G63" s="48"/>
      <c r="H63" s="48"/>
      <c r="I63" s="48"/>
      <c r="J63" s="48"/>
      <c r="K63" s="48"/>
      <c r="L63" s="48"/>
      <c r="M63" s="48"/>
      <c r="N63" s="48"/>
      <c r="O63" s="48"/>
      <c r="P63" s="48"/>
      <c r="Q63" s="48"/>
      <c r="R63" s="48"/>
      <c r="S63" s="48"/>
      <c r="T63" s="48"/>
      <c r="U63" s="48"/>
      <c r="V63" s="48"/>
      <c r="W63" s="48"/>
      <c r="X63" s="69"/>
    </row>
    <row r="64">
      <c r="B64" s="74" t="s">
        <v>2165</v>
      </c>
      <c r="C64" s="49" t="s">
        <v>2552</v>
      </c>
      <c r="D64" s="49" t="s">
        <v>2553</v>
      </c>
      <c r="E64" s="49" t="s">
        <v>2554</v>
      </c>
      <c r="F64" s="49" t="s">
        <v>2555</v>
      </c>
      <c r="G64" s="49" t="s">
        <v>2556</v>
      </c>
      <c r="H64" s="49" t="s">
        <v>2557</v>
      </c>
      <c r="I64" s="49" t="s">
        <v>215</v>
      </c>
      <c r="J64" s="49" t="s">
        <v>2558</v>
      </c>
      <c r="K64" s="49" t="s">
        <v>2559</v>
      </c>
      <c r="L64" s="49" t="s">
        <v>2560</v>
      </c>
      <c r="M64" s="49" t="s">
        <v>2561</v>
      </c>
      <c r="N64" s="49" t="s">
        <v>2562</v>
      </c>
      <c r="O64" s="49" t="s">
        <v>2563</v>
      </c>
      <c r="P64" s="49" t="s">
        <v>2564</v>
      </c>
      <c r="Q64" s="49" t="s">
        <v>2565</v>
      </c>
      <c r="R64" s="49" t="s">
        <v>2566</v>
      </c>
      <c r="S64" s="49" t="s">
        <v>1016</v>
      </c>
      <c r="T64" s="49" t="s">
        <v>2567</v>
      </c>
      <c r="U64" s="49" t="s">
        <v>2568</v>
      </c>
      <c r="V64" s="49" t="s">
        <v>2569</v>
      </c>
      <c r="W64" s="49" t="s">
        <v>2067</v>
      </c>
      <c r="X64" s="70" t="s">
        <v>2570</v>
      </c>
    </row>
    <row r="65">
      <c r="B65" s="75" t="s">
        <v>50</v>
      </c>
      <c r="C65" s="46" t="s">
        <v>2571</v>
      </c>
      <c r="D65" s="46" t="s">
        <v>2572</v>
      </c>
      <c r="E65" s="46" t="s">
        <v>2573</v>
      </c>
      <c r="F65" s="46" t="s">
        <v>2574</v>
      </c>
      <c r="G65" s="46" t="s">
        <v>812</v>
      </c>
      <c r="H65" s="46" t="s">
        <v>2575</v>
      </c>
      <c r="I65" s="46" t="s">
        <v>1211</v>
      </c>
      <c r="J65" s="46" t="s">
        <v>2576</v>
      </c>
      <c r="K65" s="46" t="s">
        <v>2011</v>
      </c>
      <c r="L65" s="46" t="s">
        <v>2577</v>
      </c>
      <c r="M65" s="46" t="s">
        <v>1713</v>
      </c>
      <c r="N65" s="46" t="s">
        <v>2578</v>
      </c>
      <c r="O65" s="46" t="s">
        <v>2579</v>
      </c>
      <c r="P65" s="46" t="s">
        <v>2580</v>
      </c>
      <c r="Q65" s="46" t="s">
        <v>2581</v>
      </c>
      <c r="R65" s="46" t="s">
        <v>2582</v>
      </c>
      <c r="S65" s="46" t="s">
        <v>1044</v>
      </c>
      <c r="T65" s="46" t="s">
        <v>2583</v>
      </c>
      <c r="U65" s="46" t="s">
        <v>2584</v>
      </c>
      <c r="V65" s="46" t="s">
        <v>2585</v>
      </c>
      <c r="W65" s="46" t="s">
        <v>2586</v>
      </c>
      <c r="X65" s="67" t="s">
        <v>2587</v>
      </c>
    </row>
    <row r="66">
      <c r="B66" s="61" t="s">
        <v>75</v>
      </c>
      <c r="C66" s="48"/>
      <c r="D66" s="48"/>
      <c r="E66" s="48"/>
      <c r="F66" s="48"/>
      <c r="G66" s="48"/>
      <c r="H66" s="48"/>
      <c r="I66" s="48"/>
      <c r="J66" s="48"/>
      <c r="K66" s="48"/>
      <c r="L66" s="48"/>
      <c r="M66" s="48"/>
      <c r="N66" s="48"/>
      <c r="O66" s="48"/>
      <c r="P66" s="48"/>
      <c r="Q66" s="48"/>
      <c r="R66" s="48"/>
      <c r="S66" s="48"/>
      <c r="T66" s="48"/>
      <c r="U66" s="48"/>
      <c r="V66" s="48"/>
      <c r="W66" s="48"/>
      <c r="X66" s="69"/>
    </row>
    <row r="67">
      <c r="B67" s="76" t="s">
        <v>117</v>
      </c>
      <c r="C67" s="48"/>
      <c r="D67" s="48"/>
      <c r="E67" s="48"/>
      <c r="F67" s="48"/>
      <c r="G67" s="48"/>
      <c r="H67" s="48"/>
      <c r="I67" s="48"/>
      <c r="J67" s="48"/>
      <c r="K67" s="48"/>
      <c r="L67" s="48"/>
      <c r="M67" s="48"/>
      <c r="N67" s="48"/>
      <c r="O67" s="48"/>
      <c r="P67" s="48"/>
      <c r="Q67" s="48"/>
      <c r="R67" s="48"/>
      <c r="S67" s="48"/>
      <c r="T67" s="48"/>
      <c r="U67" s="48"/>
      <c r="V67" s="48"/>
      <c r="W67" s="48"/>
      <c r="X67" s="69"/>
    </row>
    <row r="68">
      <c r="B68" s="74" t="s">
        <v>2165</v>
      </c>
      <c r="C68" s="49" t="s">
        <v>528</v>
      </c>
      <c r="D68" s="49" t="s">
        <v>2588</v>
      </c>
      <c r="E68" s="49" t="s">
        <v>855</v>
      </c>
      <c r="F68" s="49" t="s">
        <v>2589</v>
      </c>
      <c r="G68" s="49" t="s">
        <v>2590</v>
      </c>
      <c r="H68" s="49" t="s">
        <v>2591</v>
      </c>
      <c r="I68" s="49" t="s">
        <v>2592</v>
      </c>
      <c r="J68" s="49" t="s">
        <v>2593</v>
      </c>
      <c r="K68" s="49" t="s">
        <v>2594</v>
      </c>
      <c r="L68" s="49" t="s">
        <v>2595</v>
      </c>
      <c r="M68" s="49" t="s">
        <v>1162</v>
      </c>
      <c r="N68" s="49" t="s">
        <v>2596</v>
      </c>
      <c r="O68" s="49" t="s">
        <v>2597</v>
      </c>
      <c r="P68" s="49" t="s">
        <v>2598</v>
      </c>
      <c r="Q68" s="49" t="s">
        <v>606</v>
      </c>
      <c r="R68" s="49" t="s">
        <v>2599</v>
      </c>
      <c r="S68" s="49" t="s">
        <v>2448</v>
      </c>
      <c r="T68" s="49" t="s">
        <v>2600</v>
      </c>
      <c r="U68" s="49" t="s">
        <v>255</v>
      </c>
      <c r="V68" s="49" t="s">
        <v>2601</v>
      </c>
      <c r="W68" s="49" t="s">
        <v>808</v>
      </c>
      <c r="X68" s="70" t="s">
        <v>2602</v>
      </c>
    </row>
    <row r="69">
      <c r="B69" s="75" t="s">
        <v>50</v>
      </c>
      <c r="C69" s="46" t="s">
        <v>551</v>
      </c>
      <c r="D69" s="46" t="s">
        <v>2603</v>
      </c>
      <c r="E69" s="46" t="s">
        <v>1188</v>
      </c>
      <c r="F69" s="46" t="s">
        <v>2604</v>
      </c>
      <c r="G69" s="46" t="s">
        <v>2605</v>
      </c>
      <c r="H69" s="46" t="s">
        <v>2606</v>
      </c>
      <c r="I69" s="46" t="s">
        <v>2607</v>
      </c>
      <c r="J69" s="46" t="s">
        <v>2608</v>
      </c>
      <c r="K69" s="46" t="s">
        <v>2609</v>
      </c>
      <c r="L69" s="46" t="s">
        <v>2610</v>
      </c>
      <c r="M69" s="46" t="s">
        <v>2611</v>
      </c>
      <c r="N69" s="46" t="s">
        <v>2612</v>
      </c>
      <c r="O69" s="46" t="s">
        <v>2613</v>
      </c>
      <c r="P69" s="46" t="s">
        <v>2614</v>
      </c>
      <c r="Q69" s="46" t="s">
        <v>627</v>
      </c>
      <c r="R69" s="46" t="s">
        <v>2615</v>
      </c>
      <c r="S69" s="46" t="s">
        <v>2154</v>
      </c>
      <c r="T69" s="46" t="s">
        <v>2616</v>
      </c>
      <c r="U69" s="46" t="s">
        <v>285</v>
      </c>
      <c r="V69" s="46" t="s">
        <v>2617</v>
      </c>
      <c r="W69" s="46" t="s">
        <v>781</v>
      </c>
      <c r="X69" s="67" t="s">
        <v>2618</v>
      </c>
    </row>
    <row r="70">
      <c r="B70" s="60" t="s">
        <v>569</v>
      </c>
      <c r="C70" s="47"/>
      <c r="D70" s="47"/>
      <c r="E70" s="47"/>
      <c r="F70" s="47"/>
      <c r="G70" s="47"/>
      <c r="H70" s="47"/>
      <c r="I70" s="47"/>
      <c r="J70" s="47"/>
      <c r="K70" s="47"/>
      <c r="L70" s="47"/>
      <c r="M70" s="47"/>
      <c r="N70" s="47"/>
      <c r="O70" s="47"/>
      <c r="P70" s="47"/>
      <c r="Q70" s="47"/>
      <c r="R70" s="47"/>
      <c r="S70" s="47"/>
      <c r="T70" s="47"/>
      <c r="U70" s="47"/>
      <c r="V70" s="47"/>
      <c r="W70" s="47"/>
      <c r="X70" s="68"/>
    </row>
    <row r="71">
      <c r="B71" s="61" t="s">
        <v>2164</v>
      </c>
      <c r="C71" s="48"/>
      <c r="D71" s="48"/>
      <c r="E71" s="48"/>
      <c r="F71" s="48"/>
      <c r="G71" s="48"/>
      <c r="H71" s="48"/>
      <c r="I71" s="48"/>
      <c r="J71" s="48"/>
      <c r="K71" s="48"/>
      <c r="L71" s="48"/>
      <c r="M71" s="48"/>
      <c r="N71" s="48"/>
      <c r="O71" s="48"/>
      <c r="P71" s="48"/>
      <c r="Q71" s="48"/>
      <c r="R71" s="48"/>
      <c r="S71" s="48"/>
      <c r="T71" s="48"/>
      <c r="U71" s="48"/>
      <c r="V71" s="48"/>
      <c r="W71" s="48"/>
      <c r="X71" s="69"/>
    </row>
    <row r="72">
      <c r="B72" s="76" t="s">
        <v>117</v>
      </c>
      <c r="C72" s="48"/>
      <c r="D72" s="48"/>
      <c r="E72" s="48"/>
      <c r="F72" s="48"/>
      <c r="G72" s="48"/>
      <c r="H72" s="48"/>
      <c r="I72" s="48"/>
      <c r="J72" s="48"/>
      <c r="K72" s="48"/>
      <c r="L72" s="48"/>
      <c r="M72" s="48"/>
      <c r="N72" s="48"/>
      <c r="O72" s="48"/>
      <c r="P72" s="48"/>
      <c r="Q72" s="48"/>
      <c r="R72" s="48"/>
      <c r="S72" s="48"/>
      <c r="T72" s="48"/>
      <c r="U72" s="48"/>
      <c r="V72" s="48"/>
      <c r="W72" s="48"/>
      <c r="X72" s="69"/>
    </row>
    <row r="73">
      <c r="B73" s="74" t="s">
        <v>2165</v>
      </c>
      <c r="C73" s="49" t="s">
        <v>1041</v>
      </c>
      <c r="D73" s="49" t="s">
        <v>2619</v>
      </c>
      <c r="E73" s="49" t="s">
        <v>2620</v>
      </c>
      <c r="F73" s="49" t="s">
        <v>2621</v>
      </c>
      <c r="G73" s="49" t="s">
        <v>977</v>
      </c>
      <c r="H73" s="49" t="s">
        <v>2622</v>
      </c>
      <c r="I73" s="49" t="s">
        <v>890</v>
      </c>
      <c r="J73" s="49" t="s">
        <v>2623</v>
      </c>
      <c r="K73" s="49" t="s">
        <v>2624</v>
      </c>
      <c r="L73" s="49" t="s">
        <v>2625</v>
      </c>
      <c r="M73" s="49" t="s">
        <v>2626</v>
      </c>
      <c r="N73" s="49" t="s">
        <v>2627</v>
      </c>
      <c r="O73" s="49" t="s">
        <v>2628</v>
      </c>
      <c r="P73" s="49" t="s">
        <v>2629</v>
      </c>
      <c r="Q73" s="49" t="s">
        <v>2630</v>
      </c>
      <c r="R73" s="49" t="s">
        <v>2631</v>
      </c>
      <c r="S73" s="49" t="s">
        <v>1022</v>
      </c>
      <c r="T73" s="49" t="s">
        <v>2632</v>
      </c>
      <c r="U73" s="49" t="s">
        <v>1041</v>
      </c>
      <c r="V73" s="49" t="s">
        <v>2633</v>
      </c>
      <c r="W73" s="49" t="s">
        <v>377</v>
      </c>
      <c r="X73" s="70" t="s">
        <v>2634</v>
      </c>
    </row>
    <row r="74">
      <c r="B74" s="75" t="s">
        <v>50</v>
      </c>
      <c r="C74" s="46" t="s">
        <v>494</v>
      </c>
      <c r="D74" s="46" t="s">
        <v>495</v>
      </c>
      <c r="E74" s="46" t="s">
        <v>494</v>
      </c>
      <c r="F74" s="46" t="s">
        <v>495</v>
      </c>
      <c r="G74" s="46" t="s">
        <v>494</v>
      </c>
      <c r="H74" s="46" t="s">
        <v>495</v>
      </c>
      <c r="I74" s="46" t="s">
        <v>494</v>
      </c>
      <c r="J74" s="46" t="s">
        <v>495</v>
      </c>
      <c r="K74" s="46" t="s">
        <v>2635</v>
      </c>
      <c r="L74" s="46" t="s">
        <v>2636</v>
      </c>
      <c r="M74" s="46" t="s">
        <v>494</v>
      </c>
      <c r="N74" s="46" t="s">
        <v>495</v>
      </c>
      <c r="O74" s="46" t="s">
        <v>494</v>
      </c>
      <c r="P74" s="46" t="s">
        <v>495</v>
      </c>
      <c r="Q74" s="46" t="s">
        <v>2637</v>
      </c>
      <c r="R74" s="46" t="s">
        <v>2638</v>
      </c>
      <c r="S74" s="46" t="s">
        <v>994</v>
      </c>
      <c r="T74" s="46" t="s">
        <v>2639</v>
      </c>
      <c r="U74" s="46" t="s">
        <v>1013</v>
      </c>
      <c r="V74" s="46" t="s">
        <v>2640</v>
      </c>
      <c r="W74" s="46" t="s">
        <v>561</v>
      </c>
      <c r="X74" s="67" t="s">
        <v>2641</v>
      </c>
    </row>
    <row r="75">
      <c r="B75" s="61" t="s">
        <v>75</v>
      </c>
      <c r="C75" s="48"/>
      <c r="D75" s="48"/>
      <c r="E75" s="48"/>
      <c r="F75" s="48"/>
      <c r="G75" s="48"/>
      <c r="H75" s="48"/>
      <c r="I75" s="48"/>
      <c r="J75" s="48"/>
      <c r="K75" s="48"/>
      <c r="L75" s="48"/>
      <c r="M75" s="48"/>
      <c r="N75" s="48"/>
      <c r="O75" s="48"/>
      <c r="P75" s="48"/>
      <c r="Q75" s="48"/>
      <c r="R75" s="48"/>
      <c r="S75" s="48"/>
      <c r="T75" s="48"/>
      <c r="U75" s="48"/>
      <c r="V75" s="48"/>
      <c r="W75" s="48"/>
      <c r="X75" s="69"/>
    </row>
    <row r="76">
      <c r="B76" s="76" t="s">
        <v>117</v>
      </c>
      <c r="C76" s="48"/>
      <c r="D76" s="48"/>
      <c r="E76" s="48"/>
      <c r="F76" s="48"/>
      <c r="G76" s="48"/>
      <c r="H76" s="48"/>
      <c r="I76" s="48"/>
      <c r="J76" s="48"/>
      <c r="K76" s="48"/>
      <c r="L76" s="48"/>
      <c r="M76" s="48"/>
      <c r="N76" s="48"/>
      <c r="O76" s="48"/>
      <c r="P76" s="48"/>
      <c r="Q76" s="48"/>
      <c r="R76" s="48"/>
      <c r="S76" s="48"/>
      <c r="T76" s="48"/>
      <c r="U76" s="48"/>
      <c r="V76" s="48"/>
      <c r="W76" s="48"/>
      <c r="X76" s="69"/>
    </row>
    <row r="77">
      <c r="B77" s="74" t="s">
        <v>2165</v>
      </c>
      <c r="C77" s="49" t="s">
        <v>684</v>
      </c>
      <c r="D77" s="49" t="s">
        <v>2642</v>
      </c>
      <c r="E77" s="49" t="s">
        <v>257</v>
      </c>
      <c r="F77" s="49" t="s">
        <v>2643</v>
      </c>
      <c r="G77" s="49" t="s">
        <v>800</v>
      </c>
      <c r="H77" s="49" t="s">
        <v>2644</v>
      </c>
      <c r="I77" s="49" t="s">
        <v>767</v>
      </c>
      <c r="J77" s="49" t="s">
        <v>2645</v>
      </c>
      <c r="K77" s="49" t="s">
        <v>2646</v>
      </c>
      <c r="L77" s="49" t="s">
        <v>2647</v>
      </c>
      <c r="M77" s="49" t="s">
        <v>1502</v>
      </c>
      <c r="N77" s="49" t="s">
        <v>2648</v>
      </c>
      <c r="O77" s="49" t="s">
        <v>690</v>
      </c>
      <c r="P77" s="49" t="s">
        <v>2649</v>
      </c>
      <c r="Q77" s="49" t="s">
        <v>2362</v>
      </c>
      <c r="R77" s="49" t="s">
        <v>2650</v>
      </c>
      <c r="S77" s="49" t="s">
        <v>540</v>
      </c>
      <c r="T77" s="49" t="s">
        <v>2651</v>
      </c>
      <c r="U77" s="49" t="s">
        <v>2264</v>
      </c>
      <c r="V77" s="49" t="s">
        <v>2652</v>
      </c>
      <c r="W77" s="49" t="s">
        <v>2653</v>
      </c>
      <c r="X77" s="70" t="s">
        <v>2654</v>
      </c>
    </row>
    <row r="78">
      <c r="B78" s="75" t="s">
        <v>50</v>
      </c>
      <c r="C78" s="46" t="s">
        <v>880</v>
      </c>
      <c r="D78" s="46" t="s">
        <v>2655</v>
      </c>
      <c r="E78" s="46" t="s">
        <v>494</v>
      </c>
      <c r="F78" s="46" t="s">
        <v>495</v>
      </c>
      <c r="G78" s="46" t="s">
        <v>494</v>
      </c>
      <c r="H78" s="46" t="s">
        <v>495</v>
      </c>
      <c r="I78" s="46" t="s">
        <v>494</v>
      </c>
      <c r="J78" s="46" t="s">
        <v>495</v>
      </c>
      <c r="K78" s="46" t="s">
        <v>494</v>
      </c>
      <c r="L78" s="46" t="s">
        <v>495</v>
      </c>
      <c r="M78" s="46" t="s">
        <v>494</v>
      </c>
      <c r="N78" s="46" t="s">
        <v>495</v>
      </c>
      <c r="O78" s="46" t="s">
        <v>2656</v>
      </c>
      <c r="P78" s="46" t="s">
        <v>2657</v>
      </c>
      <c r="Q78" s="46" t="s">
        <v>2658</v>
      </c>
      <c r="R78" s="46" t="s">
        <v>2659</v>
      </c>
      <c r="S78" s="46" t="s">
        <v>2660</v>
      </c>
      <c r="T78" s="46" t="s">
        <v>2661</v>
      </c>
      <c r="U78" s="46" t="s">
        <v>2143</v>
      </c>
      <c r="V78" s="46" t="s">
        <v>2662</v>
      </c>
      <c r="W78" s="46" t="s">
        <v>123</v>
      </c>
      <c r="X78" s="67" t="s">
        <v>2663</v>
      </c>
    </row>
    <row r="79">
      <c r="B79" s="60" t="s">
        <v>601</v>
      </c>
      <c r="C79" s="47"/>
      <c r="D79" s="47"/>
      <c r="E79" s="47"/>
      <c r="F79" s="47"/>
      <c r="G79" s="47"/>
      <c r="H79" s="47"/>
      <c r="I79" s="47"/>
      <c r="J79" s="47"/>
      <c r="K79" s="47"/>
      <c r="L79" s="47"/>
      <c r="M79" s="47"/>
      <c r="N79" s="47"/>
      <c r="O79" s="47"/>
      <c r="P79" s="47"/>
      <c r="Q79" s="47"/>
      <c r="R79" s="47"/>
      <c r="S79" s="47"/>
      <c r="T79" s="47"/>
      <c r="U79" s="47"/>
      <c r="V79" s="47"/>
      <c r="W79" s="47"/>
      <c r="X79" s="68"/>
    </row>
    <row r="80">
      <c r="B80" s="61" t="s">
        <v>2164</v>
      </c>
      <c r="C80" s="48"/>
      <c r="D80" s="48"/>
      <c r="E80" s="48"/>
      <c r="F80" s="48"/>
      <c r="G80" s="48"/>
      <c r="H80" s="48"/>
      <c r="I80" s="48"/>
      <c r="J80" s="48"/>
      <c r="K80" s="48"/>
      <c r="L80" s="48"/>
      <c r="M80" s="48"/>
      <c r="N80" s="48"/>
      <c r="O80" s="48"/>
      <c r="P80" s="48"/>
      <c r="Q80" s="48"/>
      <c r="R80" s="48"/>
      <c r="S80" s="48"/>
      <c r="T80" s="48"/>
      <c r="U80" s="48"/>
      <c r="V80" s="48"/>
      <c r="W80" s="48"/>
      <c r="X80" s="69"/>
    </row>
    <row r="81">
      <c r="B81" s="76" t="s">
        <v>117</v>
      </c>
      <c r="C81" s="48"/>
      <c r="D81" s="48"/>
      <c r="E81" s="48"/>
      <c r="F81" s="48"/>
      <c r="G81" s="48"/>
      <c r="H81" s="48"/>
      <c r="I81" s="48"/>
      <c r="J81" s="48"/>
      <c r="K81" s="48"/>
      <c r="L81" s="48"/>
      <c r="M81" s="48"/>
      <c r="N81" s="48"/>
      <c r="O81" s="48"/>
      <c r="P81" s="48"/>
      <c r="Q81" s="48"/>
      <c r="R81" s="48"/>
      <c r="S81" s="48"/>
      <c r="T81" s="48"/>
      <c r="U81" s="48"/>
      <c r="V81" s="48"/>
      <c r="W81" s="48"/>
      <c r="X81" s="69"/>
    </row>
    <row r="82">
      <c r="B82" s="74" t="s">
        <v>2165</v>
      </c>
      <c r="C82" s="49" t="s">
        <v>322</v>
      </c>
      <c r="D82" s="49" t="s">
        <v>2664</v>
      </c>
      <c r="E82" s="49" t="s">
        <v>2236</v>
      </c>
      <c r="F82" s="49" t="s">
        <v>2665</v>
      </c>
      <c r="G82" s="49" t="s">
        <v>1130</v>
      </c>
      <c r="H82" s="49" t="s">
        <v>2666</v>
      </c>
      <c r="I82" s="49" t="s">
        <v>542</v>
      </c>
      <c r="J82" s="49" t="s">
        <v>2667</v>
      </c>
      <c r="K82" s="49" t="s">
        <v>428</v>
      </c>
      <c r="L82" s="49" t="s">
        <v>2668</v>
      </c>
      <c r="M82" s="49" t="s">
        <v>2669</v>
      </c>
      <c r="N82" s="49" t="s">
        <v>2670</v>
      </c>
      <c r="O82" s="49" t="s">
        <v>2671</v>
      </c>
      <c r="P82" s="49" t="s">
        <v>2672</v>
      </c>
      <c r="Q82" s="49" t="s">
        <v>324</v>
      </c>
      <c r="R82" s="49" t="s">
        <v>2673</v>
      </c>
      <c r="S82" s="49" t="s">
        <v>423</v>
      </c>
      <c r="T82" s="49" t="s">
        <v>2674</v>
      </c>
      <c r="U82" s="49" t="s">
        <v>1354</v>
      </c>
      <c r="V82" s="49" t="s">
        <v>2675</v>
      </c>
      <c r="W82" s="49" t="s">
        <v>324</v>
      </c>
      <c r="X82" s="70" t="s">
        <v>2676</v>
      </c>
    </row>
    <row r="83">
      <c r="B83" s="75" t="s">
        <v>50</v>
      </c>
      <c r="C83" s="46" t="s">
        <v>350</v>
      </c>
      <c r="D83" s="46" t="s">
        <v>2677</v>
      </c>
      <c r="E83" s="46" t="s">
        <v>2250</v>
      </c>
      <c r="F83" s="46" t="s">
        <v>2678</v>
      </c>
      <c r="G83" s="46" t="s">
        <v>2679</v>
      </c>
      <c r="H83" s="46" t="s">
        <v>2680</v>
      </c>
      <c r="I83" s="46" t="s">
        <v>494</v>
      </c>
      <c r="J83" s="46" t="s">
        <v>495</v>
      </c>
      <c r="K83" s="46" t="s">
        <v>452</v>
      </c>
      <c r="L83" s="46" t="s">
        <v>2681</v>
      </c>
      <c r="M83" s="46" t="s">
        <v>2057</v>
      </c>
      <c r="N83" s="46" t="s">
        <v>2682</v>
      </c>
      <c r="O83" s="46" t="s">
        <v>2683</v>
      </c>
      <c r="P83" s="46" t="s">
        <v>2684</v>
      </c>
      <c r="Q83" s="46" t="s">
        <v>352</v>
      </c>
      <c r="R83" s="46" t="s">
        <v>2685</v>
      </c>
      <c r="S83" s="46" t="s">
        <v>447</v>
      </c>
      <c r="T83" s="46" t="s">
        <v>2686</v>
      </c>
      <c r="U83" s="46" t="s">
        <v>2687</v>
      </c>
      <c r="V83" s="46" t="s">
        <v>2688</v>
      </c>
      <c r="W83" s="46" t="s">
        <v>352</v>
      </c>
      <c r="X83" s="67" t="s">
        <v>2689</v>
      </c>
    </row>
    <row r="84">
      <c r="B84" s="61" t="s">
        <v>75</v>
      </c>
      <c r="C84" s="48"/>
      <c r="D84" s="48"/>
      <c r="E84" s="48"/>
      <c r="F84" s="48"/>
      <c r="G84" s="48"/>
      <c r="H84" s="48"/>
      <c r="I84" s="48"/>
      <c r="J84" s="48"/>
      <c r="K84" s="48"/>
      <c r="L84" s="48"/>
      <c r="M84" s="48"/>
      <c r="N84" s="48"/>
      <c r="O84" s="48"/>
      <c r="P84" s="48"/>
      <c r="Q84" s="48"/>
      <c r="R84" s="48"/>
      <c r="S84" s="48"/>
      <c r="T84" s="48"/>
      <c r="U84" s="48"/>
      <c r="V84" s="48"/>
      <c r="W84" s="48"/>
      <c r="X84" s="69"/>
    </row>
    <row r="85">
      <c r="B85" s="76" t="s">
        <v>117</v>
      </c>
      <c r="C85" s="48"/>
      <c r="D85" s="48"/>
      <c r="E85" s="48"/>
      <c r="F85" s="48"/>
      <c r="G85" s="48"/>
      <c r="H85" s="48"/>
      <c r="I85" s="48"/>
      <c r="J85" s="48"/>
      <c r="K85" s="48"/>
      <c r="L85" s="48"/>
      <c r="M85" s="48"/>
      <c r="N85" s="48"/>
      <c r="O85" s="48"/>
      <c r="P85" s="48"/>
      <c r="Q85" s="48"/>
      <c r="R85" s="48"/>
      <c r="S85" s="48"/>
      <c r="T85" s="48"/>
      <c r="U85" s="48"/>
      <c r="V85" s="48"/>
      <c r="W85" s="48"/>
      <c r="X85" s="69"/>
    </row>
    <row r="86">
      <c r="B86" s="74" t="s">
        <v>2165</v>
      </c>
      <c r="C86" s="49" t="s">
        <v>1341</v>
      </c>
      <c r="D86" s="49" t="s">
        <v>2690</v>
      </c>
      <c r="E86" s="49" t="s">
        <v>2691</v>
      </c>
      <c r="F86" s="49" t="s">
        <v>2692</v>
      </c>
      <c r="G86" s="49" t="s">
        <v>2693</v>
      </c>
      <c r="H86" s="49" t="s">
        <v>2694</v>
      </c>
      <c r="I86" s="49" t="s">
        <v>2252</v>
      </c>
      <c r="J86" s="49" t="s">
        <v>2695</v>
      </c>
      <c r="K86" s="49" t="s">
        <v>2696</v>
      </c>
      <c r="L86" s="49" t="s">
        <v>2697</v>
      </c>
      <c r="M86" s="49" t="s">
        <v>2698</v>
      </c>
      <c r="N86" s="49" t="s">
        <v>2699</v>
      </c>
      <c r="O86" s="49" t="s">
        <v>2700</v>
      </c>
      <c r="P86" s="49" t="s">
        <v>2701</v>
      </c>
      <c r="Q86" s="49" t="s">
        <v>2539</v>
      </c>
      <c r="R86" s="49" t="s">
        <v>2702</v>
      </c>
      <c r="S86" s="49" t="s">
        <v>2703</v>
      </c>
      <c r="T86" s="49" t="s">
        <v>2704</v>
      </c>
      <c r="U86" s="49" t="s">
        <v>2705</v>
      </c>
      <c r="V86" s="49" t="s">
        <v>2706</v>
      </c>
      <c r="W86" s="49" t="s">
        <v>2707</v>
      </c>
      <c r="X86" s="70" t="s">
        <v>2708</v>
      </c>
    </row>
    <row r="87">
      <c r="B87" s="75" t="s">
        <v>50</v>
      </c>
      <c r="C87" s="46" t="s">
        <v>1439</v>
      </c>
      <c r="D87" s="46" t="s">
        <v>2709</v>
      </c>
      <c r="E87" s="46" t="s">
        <v>1431</v>
      </c>
      <c r="F87" s="46" t="s">
        <v>2710</v>
      </c>
      <c r="G87" s="46" t="s">
        <v>494</v>
      </c>
      <c r="H87" s="46" t="s">
        <v>495</v>
      </c>
      <c r="I87" s="46" t="s">
        <v>2711</v>
      </c>
      <c r="J87" s="46" t="s">
        <v>2712</v>
      </c>
      <c r="K87" s="46" t="s">
        <v>494</v>
      </c>
      <c r="L87" s="46" t="s">
        <v>495</v>
      </c>
      <c r="M87" s="46" t="s">
        <v>494</v>
      </c>
      <c r="N87" s="46" t="s">
        <v>495</v>
      </c>
      <c r="O87" s="46" t="s">
        <v>1541</v>
      </c>
      <c r="P87" s="46" t="s">
        <v>2713</v>
      </c>
      <c r="Q87" s="46" t="s">
        <v>1475</v>
      </c>
      <c r="R87" s="46" t="s">
        <v>2714</v>
      </c>
      <c r="S87" s="46" t="s">
        <v>494</v>
      </c>
      <c r="T87" s="46" t="s">
        <v>495</v>
      </c>
      <c r="U87" s="46" t="s">
        <v>1927</v>
      </c>
      <c r="V87" s="46" t="s">
        <v>1602</v>
      </c>
      <c r="W87" s="46" t="s">
        <v>1478</v>
      </c>
      <c r="X87" s="67" t="s">
        <v>2715</v>
      </c>
    </row>
    <row r="88">
      <c r="B88" s="60" t="s">
        <v>641</v>
      </c>
      <c r="C88" s="47"/>
      <c r="D88" s="47"/>
      <c r="E88" s="47"/>
      <c r="F88" s="47"/>
      <c r="G88" s="47"/>
      <c r="H88" s="47"/>
      <c r="I88" s="47"/>
      <c r="J88" s="47"/>
      <c r="K88" s="47"/>
      <c r="L88" s="47"/>
      <c r="M88" s="47"/>
      <c r="N88" s="47"/>
      <c r="O88" s="47"/>
      <c r="P88" s="47"/>
      <c r="Q88" s="47"/>
      <c r="R88" s="47"/>
      <c r="S88" s="47"/>
      <c r="T88" s="47"/>
      <c r="U88" s="47"/>
      <c r="V88" s="47"/>
      <c r="W88" s="47"/>
      <c r="X88" s="68"/>
    </row>
    <row r="89">
      <c r="B89" s="61" t="s">
        <v>2164</v>
      </c>
      <c r="C89" s="48"/>
      <c r="D89" s="48"/>
      <c r="E89" s="48"/>
      <c r="F89" s="48"/>
      <c r="G89" s="48"/>
      <c r="H89" s="48"/>
      <c r="I89" s="48"/>
      <c r="J89" s="48"/>
      <c r="K89" s="48"/>
      <c r="L89" s="48"/>
      <c r="M89" s="48"/>
      <c r="N89" s="48"/>
      <c r="O89" s="48"/>
      <c r="P89" s="48"/>
      <c r="Q89" s="48"/>
      <c r="R89" s="48"/>
      <c r="S89" s="48"/>
      <c r="T89" s="48"/>
      <c r="U89" s="48"/>
      <c r="V89" s="48"/>
      <c r="W89" s="48"/>
      <c r="X89" s="69"/>
    </row>
    <row r="90">
      <c r="B90" s="76" t="s">
        <v>117</v>
      </c>
      <c r="C90" s="48"/>
      <c r="D90" s="48"/>
      <c r="E90" s="48"/>
      <c r="F90" s="48"/>
      <c r="G90" s="48"/>
      <c r="H90" s="48"/>
      <c r="I90" s="48"/>
      <c r="J90" s="48"/>
      <c r="K90" s="48"/>
      <c r="L90" s="48"/>
      <c r="M90" s="48"/>
      <c r="N90" s="48"/>
      <c r="O90" s="48"/>
      <c r="P90" s="48"/>
      <c r="Q90" s="48"/>
      <c r="R90" s="48"/>
      <c r="S90" s="48"/>
      <c r="T90" s="48"/>
      <c r="U90" s="48"/>
      <c r="V90" s="48"/>
      <c r="W90" s="48"/>
      <c r="X90" s="69"/>
    </row>
    <row r="91">
      <c r="B91" s="74" t="s">
        <v>2165</v>
      </c>
      <c r="C91" s="49" t="s">
        <v>2716</v>
      </c>
      <c r="D91" s="49" t="s">
        <v>2717</v>
      </c>
      <c r="E91" s="49" t="s">
        <v>810</v>
      </c>
      <c r="F91" s="49" t="s">
        <v>2718</v>
      </c>
      <c r="G91" s="49" t="s">
        <v>1348</v>
      </c>
      <c r="H91" s="49" t="s">
        <v>2719</v>
      </c>
      <c r="I91" s="49" t="s">
        <v>2720</v>
      </c>
      <c r="J91" s="49" t="s">
        <v>2721</v>
      </c>
      <c r="K91" s="49" t="s">
        <v>817</v>
      </c>
      <c r="L91" s="49" t="s">
        <v>2722</v>
      </c>
      <c r="M91" s="49" t="s">
        <v>800</v>
      </c>
      <c r="N91" s="49" t="s">
        <v>2723</v>
      </c>
      <c r="O91" s="49" t="s">
        <v>2724</v>
      </c>
      <c r="P91" s="49" t="s">
        <v>2725</v>
      </c>
      <c r="Q91" s="49" t="s">
        <v>2726</v>
      </c>
      <c r="R91" s="49" t="s">
        <v>2727</v>
      </c>
      <c r="S91" s="49" t="s">
        <v>259</v>
      </c>
      <c r="T91" s="49" t="s">
        <v>2728</v>
      </c>
      <c r="U91" s="49" t="s">
        <v>2017</v>
      </c>
      <c r="V91" s="49" t="s">
        <v>2729</v>
      </c>
      <c r="W91" s="49" t="s">
        <v>2597</v>
      </c>
      <c r="X91" s="70" t="s">
        <v>2730</v>
      </c>
    </row>
    <row r="92">
      <c r="B92" s="75" t="s">
        <v>50</v>
      </c>
      <c r="C92" s="46" t="s">
        <v>494</v>
      </c>
      <c r="D92" s="46" t="s">
        <v>495</v>
      </c>
      <c r="E92" s="46" t="s">
        <v>494</v>
      </c>
      <c r="F92" s="46" t="s">
        <v>495</v>
      </c>
      <c r="G92" s="46" t="s">
        <v>494</v>
      </c>
      <c r="H92" s="46" t="s">
        <v>495</v>
      </c>
      <c r="I92" s="46" t="s">
        <v>2731</v>
      </c>
      <c r="J92" s="46" t="s">
        <v>2732</v>
      </c>
      <c r="K92" s="46" t="s">
        <v>2733</v>
      </c>
      <c r="L92" s="46" t="s">
        <v>2734</v>
      </c>
      <c r="M92" s="46" t="s">
        <v>207</v>
      </c>
      <c r="N92" s="46" t="s">
        <v>2735</v>
      </c>
      <c r="O92" s="46" t="s">
        <v>810</v>
      </c>
      <c r="P92" s="46" t="s">
        <v>2736</v>
      </c>
      <c r="Q92" s="46" t="s">
        <v>2737</v>
      </c>
      <c r="R92" s="46" t="s">
        <v>2738</v>
      </c>
      <c r="S92" s="46" t="s">
        <v>2739</v>
      </c>
      <c r="T92" s="46" t="s">
        <v>2740</v>
      </c>
      <c r="U92" s="46" t="s">
        <v>2741</v>
      </c>
      <c r="V92" s="46" t="s">
        <v>2742</v>
      </c>
      <c r="W92" s="46" t="s">
        <v>2613</v>
      </c>
      <c r="X92" s="67" t="s">
        <v>2743</v>
      </c>
    </row>
    <row r="93">
      <c r="B93" s="61" t="s">
        <v>75</v>
      </c>
      <c r="C93" s="48"/>
      <c r="D93" s="48"/>
      <c r="E93" s="48"/>
      <c r="F93" s="48"/>
      <c r="G93" s="48"/>
      <c r="H93" s="48"/>
      <c r="I93" s="48"/>
      <c r="J93" s="48"/>
      <c r="K93" s="48"/>
      <c r="L93" s="48"/>
      <c r="M93" s="48"/>
      <c r="N93" s="48"/>
      <c r="O93" s="48"/>
      <c r="P93" s="48"/>
      <c r="Q93" s="48"/>
      <c r="R93" s="48"/>
      <c r="S93" s="48"/>
      <c r="T93" s="48"/>
      <c r="U93" s="48"/>
      <c r="V93" s="48"/>
      <c r="W93" s="48"/>
      <c r="X93" s="69"/>
    </row>
    <row r="94">
      <c r="B94" s="76" t="s">
        <v>117</v>
      </c>
      <c r="C94" s="48"/>
      <c r="D94" s="48"/>
      <c r="E94" s="48"/>
      <c r="F94" s="48"/>
      <c r="G94" s="48"/>
      <c r="H94" s="48"/>
      <c r="I94" s="48"/>
      <c r="J94" s="48"/>
      <c r="K94" s="48"/>
      <c r="L94" s="48"/>
      <c r="M94" s="48"/>
      <c r="N94" s="48"/>
      <c r="O94" s="48"/>
      <c r="P94" s="48"/>
      <c r="Q94" s="48"/>
      <c r="R94" s="48"/>
      <c r="S94" s="48"/>
      <c r="T94" s="48"/>
      <c r="U94" s="48"/>
      <c r="V94" s="48"/>
      <c r="W94" s="48"/>
      <c r="X94" s="69"/>
    </row>
    <row r="95">
      <c r="B95" s="74" t="s">
        <v>2165</v>
      </c>
      <c r="C95" s="49" t="s">
        <v>2360</v>
      </c>
      <c r="D95" s="49" t="s">
        <v>2744</v>
      </c>
      <c r="E95" s="49" t="s">
        <v>2745</v>
      </c>
      <c r="F95" s="49" t="s">
        <v>2746</v>
      </c>
      <c r="G95" s="49" t="s">
        <v>2425</v>
      </c>
      <c r="H95" s="49" t="s">
        <v>2747</v>
      </c>
      <c r="I95" s="49" t="s">
        <v>494</v>
      </c>
      <c r="J95" s="49" t="s">
        <v>495</v>
      </c>
      <c r="K95" s="49" t="s">
        <v>2748</v>
      </c>
      <c r="L95" s="49" t="s">
        <v>2749</v>
      </c>
      <c r="M95" s="49" t="s">
        <v>2750</v>
      </c>
      <c r="N95" s="49" t="s">
        <v>2751</v>
      </c>
      <c r="O95" s="49" t="s">
        <v>2752</v>
      </c>
      <c r="P95" s="49" t="s">
        <v>2753</v>
      </c>
      <c r="Q95" s="49" t="s">
        <v>1179</v>
      </c>
      <c r="R95" s="49" t="s">
        <v>2754</v>
      </c>
      <c r="S95" s="49" t="s">
        <v>2390</v>
      </c>
      <c r="T95" s="49" t="s">
        <v>2755</v>
      </c>
      <c r="U95" s="49" t="s">
        <v>2425</v>
      </c>
      <c r="V95" s="49" t="s">
        <v>2756</v>
      </c>
      <c r="W95" s="49" t="s">
        <v>2757</v>
      </c>
      <c r="X95" s="70" t="s">
        <v>2758</v>
      </c>
    </row>
    <row r="96">
      <c r="B96" s="75" t="s">
        <v>50</v>
      </c>
      <c r="C96" s="46" t="s">
        <v>494</v>
      </c>
      <c r="D96" s="46" t="s">
        <v>495</v>
      </c>
      <c r="E96" s="46" t="s">
        <v>494</v>
      </c>
      <c r="F96" s="46" t="s">
        <v>495</v>
      </c>
      <c r="G96" s="46" t="s">
        <v>494</v>
      </c>
      <c r="H96" s="46" t="s">
        <v>495</v>
      </c>
      <c r="I96" s="46" t="s">
        <v>494</v>
      </c>
      <c r="J96" s="46" t="s">
        <v>495</v>
      </c>
      <c r="K96" s="46" t="s">
        <v>494</v>
      </c>
      <c r="L96" s="46" t="s">
        <v>495</v>
      </c>
      <c r="M96" s="46" t="s">
        <v>494</v>
      </c>
      <c r="N96" s="46" t="s">
        <v>495</v>
      </c>
      <c r="O96" s="46" t="s">
        <v>494</v>
      </c>
      <c r="P96" s="46" t="s">
        <v>495</v>
      </c>
      <c r="Q96" s="46" t="s">
        <v>2759</v>
      </c>
      <c r="R96" s="46" t="s">
        <v>2760</v>
      </c>
      <c r="S96" s="46" t="s">
        <v>494</v>
      </c>
      <c r="T96" s="46" t="s">
        <v>495</v>
      </c>
      <c r="U96" s="46" t="s">
        <v>494</v>
      </c>
      <c r="V96" s="46" t="s">
        <v>495</v>
      </c>
      <c r="W96" s="46" t="s">
        <v>2065</v>
      </c>
      <c r="X96" s="67" t="s">
        <v>2761</v>
      </c>
    </row>
    <row r="97">
      <c r="B97" s="60" t="s">
        <v>671</v>
      </c>
      <c r="C97" s="47"/>
      <c r="D97" s="47"/>
      <c r="E97" s="47"/>
      <c r="F97" s="47"/>
      <c r="G97" s="47"/>
      <c r="H97" s="47"/>
      <c r="I97" s="47"/>
      <c r="J97" s="47"/>
      <c r="K97" s="47"/>
      <c r="L97" s="47"/>
      <c r="M97" s="47"/>
      <c r="N97" s="47"/>
      <c r="O97" s="47"/>
      <c r="P97" s="47"/>
      <c r="Q97" s="47"/>
      <c r="R97" s="47"/>
      <c r="S97" s="47"/>
      <c r="T97" s="47"/>
      <c r="U97" s="47"/>
      <c r="V97" s="47"/>
      <c r="W97" s="47"/>
      <c r="X97" s="68"/>
    </row>
    <row r="98">
      <c r="B98" s="61" t="s">
        <v>2164</v>
      </c>
      <c r="C98" s="48"/>
      <c r="D98" s="48"/>
      <c r="E98" s="48"/>
      <c r="F98" s="48"/>
      <c r="G98" s="48"/>
      <c r="H98" s="48"/>
      <c r="I98" s="48"/>
      <c r="J98" s="48"/>
      <c r="K98" s="48"/>
      <c r="L98" s="48"/>
      <c r="M98" s="48"/>
      <c r="N98" s="48"/>
      <c r="O98" s="48"/>
      <c r="P98" s="48"/>
      <c r="Q98" s="48"/>
      <c r="R98" s="48"/>
      <c r="S98" s="48"/>
      <c r="T98" s="48"/>
      <c r="U98" s="48"/>
      <c r="V98" s="48"/>
      <c r="W98" s="48"/>
      <c r="X98" s="69"/>
    </row>
    <row r="99">
      <c r="B99" s="76" t="s">
        <v>117</v>
      </c>
      <c r="C99" s="48"/>
      <c r="D99" s="48"/>
      <c r="E99" s="48"/>
      <c r="F99" s="48"/>
      <c r="G99" s="48"/>
      <c r="H99" s="48"/>
      <c r="I99" s="48"/>
      <c r="J99" s="48"/>
      <c r="K99" s="48"/>
      <c r="L99" s="48"/>
      <c r="M99" s="48"/>
      <c r="N99" s="48"/>
      <c r="O99" s="48"/>
      <c r="P99" s="48"/>
      <c r="Q99" s="48"/>
      <c r="R99" s="48"/>
      <c r="S99" s="48"/>
      <c r="T99" s="48"/>
      <c r="U99" s="48"/>
      <c r="V99" s="48"/>
      <c r="W99" s="48"/>
      <c r="X99" s="69"/>
    </row>
    <row r="100">
      <c r="B100" s="74" t="s">
        <v>2165</v>
      </c>
      <c r="C100" s="49" t="s">
        <v>2762</v>
      </c>
      <c r="D100" s="49" t="s">
        <v>2763</v>
      </c>
      <c r="E100" s="49" t="s">
        <v>2764</v>
      </c>
      <c r="F100" s="49" t="s">
        <v>2765</v>
      </c>
      <c r="G100" s="49" t="s">
        <v>2766</v>
      </c>
      <c r="H100" s="49" t="s">
        <v>2767</v>
      </c>
      <c r="I100" s="49" t="s">
        <v>2353</v>
      </c>
      <c r="J100" s="49" t="s">
        <v>2768</v>
      </c>
      <c r="K100" s="49" t="s">
        <v>994</v>
      </c>
      <c r="L100" s="49" t="s">
        <v>2769</v>
      </c>
      <c r="M100" s="49" t="s">
        <v>715</v>
      </c>
      <c r="N100" s="49" t="s">
        <v>2770</v>
      </c>
      <c r="O100" s="49" t="s">
        <v>2771</v>
      </c>
      <c r="P100" s="49" t="s">
        <v>2772</v>
      </c>
      <c r="Q100" s="49" t="s">
        <v>2225</v>
      </c>
      <c r="R100" s="49" t="s">
        <v>2773</v>
      </c>
      <c r="S100" s="49" t="s">
        <v>2176</v>
      </c>
      <c r="T100" s="49" t="s">
        <v>2774</v>
      </c>
      <c r="U100" s="49" t="s">
        <v>2586</v>
      </c>
      <c r="V100" s="49" t="s">
        <v>2775</v>
      </c>
      <c r="W100" s="49" t="s">
        <v>2197</v>
      </c>
      <c r="X100" s="70" t="s">
        <v>2776</v>
      </c>
    </row>
    <row r="101">
      <c r="B101" s="75" t="s">
        <v>50</v>
      </c>
      <c r="C101" s="46" t="s">
        <v>494</v>
      </c>
      <c r="D101" s="46" t="s">
        <v>495</v>
      </c>
      <c r="E101" s="46" t="s">
        <v>2777</v>
      </c>
      <c r="F101" s="46" t="s">
        <v>2778</v>
      </c>
      <c r="G101" s="46" t="s">
        <v>494</v>
      </c>
      <c r="H101" s="46" t="s">
        <v>495</v>
      </c>
      <c r="I101" s="46" t="s">
        <v>2779</v>
      </c>
      <c r="J101" s="46" t="s">
        <v>2780</v>
      </c>
      <c r="K101" s="46" t="s">
        <v>1022</v>
      </c>
      <c r="L101" s="46" t="s">
        <v>2781</v>
      </c>
      <c r="M101" s="46" t="s">
        <v>2782</v>
      </c>
      <c r="N101" s="46" t="s">
        <v>2783</v>
      </c>
      <c r="O101" s="46" t="s">
        <v>2784</v>
      </c>
      <c r="P101" s="46" t="s">
        <v>2785</v>
      </c>
      <c r="Q101" s="46" t="s">
        <v>2239</v>
      </c>
      <c r="R101" s="46" t="s">
        <v>2786</v>
      </c>
      <c r="S101" s="46" t="s">
        <v>2192</v>
      </c>
      <c r="T101" s="46" t="s">
        <v>2787</v>
      </c>
      <c r="U101" s="46" t="s">
        <v>2067</v>
      </c>
      <c r="V101" s="46" t="s">
        <v>2788</v>
      </c>
      <c r="W101" s="46" t="s">
        <v>2152</v>
      </c>
      <c r="X101" s="67" t="s">
        <v>2789</v>
      </c>
    </row>
    <row r="102">
      <c r="B102" s="61" t="s">
        <v>75</v>
      </c>
      <c r="C102" s="48"/>
      <c r="D102" s="48"/>
      <c r="E102" s="48"/>
      <c r="F102" s="48"/>
      <c r="G102" s="48"/>
      <c r="H102" s="48"/>
      <c r="I102" s="48"/>
      <c r="J102" s="48"/>
      <c r="K102" s="48"/>
      <c r="L102" s="48"/>
      <c r="M102" s="48"/>
      <c r="N102" s="48"/>
      <c r="O102" s="48"/>
      <c r="P102" s="48"/>
      <c r="Q102" s="48"/>
      <c r="R102" s="48"/>
      <c r="S102" s="48"/>
      <c r="T102" s="48"/>
      <c r="U102" s="48"/>
      <c r="V102" s="48"/>
      <c r="W102" s="48"/>
      <c r="X102" s="69"/>
    </row>
    <row r="103">
      <c r="B103" s="76" t="s">
        <v>117</v>
      </c>
      <c r="C103" s="48"/>
      <c r="D103" s="48"/>
      <c r="E103" s="48"/>
      <c r="F103" s="48"/>
      <c r="G103" s="48"/>
      <c r="H103" s="48"/>
      <c r="I103" s="48"/>
      <c r="J103" s="48"/>
      <c r="K103" s="48"/>
      <c r="L103" s="48"/>
      <c r="M103" s="48"/>
      <c r="N103" s="48"/>
      <c r="O103" s="48"/>
      <c r="P103" s="48"/>
      <c r="Q103" s="48"/>
      <c r="R103" s="48"/>
      <c r="S103" s="48"/>
      <c r="T103" s="48"/>
      <c r="U103" s="48"/>
      <c r="V103" s="48"/>
      <c r="W103" s="48"/>
      <c r="X103" s="69"/>
    </row>
    <row r="104">
      <c r="B104" s="74" t="s">
        <v>2165</v>
      </c>
      <c r="C104" s="49" t="s">
        <v>2295</v>
      </c>
      <c r="D104" s="49" t="s">
        <v>2790</v>
      </c>
      <c r="E104" s="49" t="s">
        <v>418</v>
      </c>
      <c r="F104" s="49" t="s">
        <v>2791</v>
      </c>
      <c r="G104" s="49" t="s">
        <v>1128</v>
      </c>
      <c r="H104" s="49" t="s">
        <v>2792</v>
      </c>
      <c r="I104" s="49" t="s">
        <v>494</v>
      </c>
      <c r="J104" s="49" t="s">
        <v>495</v>
      </c>
      <c r="K104" s="49" t="s">
        <v>2793</v>
      </c>
      <c r="L104" s="49" t="s">
        <v>2794</v>
      </c>
      <c r="M104" s="49" t="s">
        <v>1172</v>
      </c>
      <c r="N104" s="49" t="s">
        <v>2795</v>
      </c>
      <c r="O104" s="49" t="s">
        <v>1179</v>
      </c>
      <c r="P104" s="49" t="s">
        <v>2796</v>
      </c>
      <c r="Q104" s="49" t="s">
        <v>2797</v>
      </c>
      <c r="R104" s="49" t="s">
        <v>2798</v>
      </c>
      <c r="S104" s="49" t="s">
        <v>2346</v>
      </c>
      <c r="T104" s="49" t="s">
        <v>2799</v>
      </c>
      <c r="U104" s="49" t="s">
        <v>2362</v>
      </c>
      <c r="V104" s="49" t="s">
        <v>2800</v>
      </c>
      <c r="W104" s="49" t="s">
        <v>572</v>
      </c>
      <c r="X104" s="70" t="s">
        <v>2801</v>
      </c>
    </row>
    <row r="105">
      <c r="B105" s="75" t="s">
        <v>50</v>
      </c>
      <c r="C105" s="46" t="s">
        <v>494</v>
      </c>
      <c r="D105" s="46" t="s">
        <v>495</v>
      </c>
      <c r="E105" s="46" t="s">
        <v>2802</v>
      </c>
      <c r="F105" s="46" t="s">
        <v>2803</v>
      </c>
      <c r="G105" s="46" t="s">
        <v>494</v>
      </c>
      <c r="H105" s="46" t="s">
        <v>495</v>
      </c>
      <c r="I105" s="46" t="s">
        <v>494</v>
      </c>
      <c r="J105" s="46" t="s">
        <v>495</v>
      </c>
      <c r="K105" s="46" t="s">
        <v>494</v>
      </c>
      <c r="L105" s="46" t="s">
        <v>495</v>
      </c>
      <c r="M105" s="46" t="s">
        <v>1153</v>
      </c>
      <c r="N105" s="46" t="s">
        <v>2804</v>
      </c>
      <c r="O105" s="46" t="s">
        <v>2759</v>
      </c>
      <c r="P105" s="46" t="s">
        <v>2805</v>
      </c>
      <c r="Q105" s="46" t="s">
        <v>2806</v>
      </c>
      <c r="R105" s="46" t="s">
        <v>2807</v>
      </c>
      <c r="S105" s="46" t="s">
        <v>2808</v>
      </c>
      <c r="T105" s="46" t="s">
        <v>2809</v>
      </c>
      <c r="U105" s="46" t="s">
        <v>2145</v>
      </c>
      <c r="V105" s="46" t="s">
        <v>2810</v>
      </c>
      <c r="W105" s="46" t="s">
        <v>178</v>
      </c>
      <c r="X105" s="67" t="s">
        <v>2811</v>
      </c>
    </row>
    <row r="106">
      <c r="B106" s="60" t="s">
        <v>707</v>
      </c>
      <c r="C106" s="47"/>
      <c r="D106" s="47"/>
      <c r="E106" s="47"/>
      <c r="F106" s="47"/>
      <c r="G106" s="47"/>
      <c r="H106" s="47"/>
      <c r="I106" s="47"/>
      <c r="J106" s="47"/>
      <c r="K106" s="47"/>
      <c r="L106" s="47"/>
      <c r="M106" s="47"/>
      <c r="N106" s="47"/>
      <c r="O106" s="47"/>
      <c r="P106" s="47"/>
      <c r="Q106" s="47"/>
      <c r="R106" s="47"/>
      <c r="S106" s="47"/>
      <c r="T106" s="47"/>
      <c r="U106" s="47"/>
      <c r="V106" s="47"/>
      <c r="W106" s="47"/>
      <c r="X106" s="68"/>
    </row>
    <row r="107">
      <c r="B107" s="61" t="s">
        <v>2164</v>
      </c>
      <c r="C107" s="48"/>
      <c r="D107" s="48"/>
      <c r="E107" s="48"/>
      <c r="F107" s="48"/>
      <c r="G107" s="48"/>
      <c r="H107" s="48"/>
      <c r="I107" s="48"/>
      <c r="J107" s="48"/>
      <c r="K107" s="48"/>
      <c r="L107" s="48"/>
      <c r="M107" s="48"/>
      <c r="N107" s="48"/>
      <c r="O107" s="48"/>
      <c r="P107" s="48"/>
      <c r="Q107" s="48"/>
      <c r="R107" s="48"/>
      <c r="S107" s="48"/>
      <c r="T107" s="48"/>
      <c r="U107" s="48"/>
      <c r="V107" s="48"/>
      <c r="W107" s="48"/>
      <c r="X107" s="69"/>
    </row>
    <row r="108">
      <c r="B108" s="76" t="s">
        <v>117</v>
      </c>
      <c r="C108" s="48"/>
      <c r="D108" s="48"/>
      <c r="E108" s="48"/>
      <c r="F108" s="48"/>
      <c r="G108" s="48"/>
      <c r="H108" s="48"/>
      <c r="I108" s="48"/>
      <c r="J108" s="48"/>
      <c r="K108" s="48"/>
      <c r="L108" s="48"/>
      <c r="M108" s="48"/>
      <c r="N108" s="48"/>
      <c r="O108" s="48"/>
      <c r="P108" s="48"/>
      <c r="Q108" s="48"/>
      <c r="R108" s="48"/>
      <c r="S108" s="48"/>
      <c r="T108" s="48"/>
      <c r="U108" s="48"/>
      <c r="V108" s="48"/>
      <c r="W108" s="48"/>
      <c r="X108" s="69"/>
    </row>
    <row r="109">
      <c r="B109" s="74" t="s">
        <v>2165</v>
      </c>
      <c r="C109" s="49" t="s">
        <v>708</v>
      </c>
      <c r="D109" s="49" t="s">
        <v>708</v>
      </c>
      <c r="E109" s="49" t="s">
        <v>708</v>
      </c>
      <c r="F109" s="49" t="s">
        <v>708</v>
      </c>
      <c r="G109" s="49" t="s">
        <v>494</v>
      </c>
      <c r="H109" s="49" t="s">
        <v>495</v>
      </c>
      <c r="I109" s="49" t="s">
        <v>708</v>
      </c>
      <c r="J109" s="49" t="s">
        <v>708</v>
      </c>
      <c r="K109" s="49" t="s">
        <v>494</v>
      </c>
      <c r="L109" s="49" t="s">
        <v>495</v>
      </c>
      <c r="M109" s="49" t="s">
        <v>494</v>
      </c>
      <c r="N109" s="49" t="s">
        <v>495</v>
      </c>
      <c r="O109" s="49" t="s">
        <v>708</v>
      </c>
      <c r="P109" s="49" t="s">
        <v>708</v>
      </c>
      <c r="Q109" s="49" t="s">
        <v>494</v>
      </c>
      <c r="R109" s="49" t="s">
        <v>495</v>
      </c>
      <c r="S109" s="49" t="s">
        <v>708</v>
      </c>
      <c r="T109" s="49" t="s">
        <v>708</v>
      </c>
      <c r="U109" s="49" t="s">
        <v>494</v>
      </c>
      <c r="V109" s="49" t="s">
        <v>495</v>
      </c>
      <c r="W109" s="49" t="s">
        <v>494</v>
      </c>
      <c r="X109" s="70" t="s">
        <v>495</v>
      </c>
    </row>
    <row r="110">
      <c r="B110" s="75" t="s">
        <v>50</v>
      </c>
      <c r="C110" s="46" t="s">
        <v>708</v>
      </c>
      <c r="D110" s="46" t="s">
        <v>708</v>
      </c>
      <c r="E110" s="46" t="s">
        <v>708</v>
      </c>
      <c r="F110" s="46" t="s">
        <v>708</v>
      </c>
      <c r="G110" s="46" t="s">
        <v>494</v>
      </c>
      <c r="H110" s="46" t="s">
        <v>495</v>
      </c>
      <c r="I110" s="46" t="s">
        <v>708</v>
      </c>
      <c r="J110" s="46" t="s">
        <v>708</v>
      </c>
      <c r="K110" s="46" t="s">
        <v>494</v>
      </c>
      <c r="L110" s="46" t="s">
        <v>495</v>
      </c>
      <c r="M110" s="46" t="s">
        <v>494</v>
      </c>
      <c r="N110" s="46" t="s">
        <v>495</v>
      </c>
      <c r="O110" s="46" t="s">
        <v>708</v>
      </c>
      <c r="P110" s="46" t="s">
        <v>708</v>
      </c>
      <c r="Q110" s="46" t="s">
        <v>494</v>
      </c>
      <c r="R110" s="46" t="s">
        <v>495</v>
      </c>
      <c r="S110" s="46" t="s">
        <v>708</v>
      </c>
      <c r="T110" s="46" t="s">
        <v>708</v>
      </c>
      <c r="U110" s="46" t="s">
        <v>494</v>
      </c>
      <c r="V110" s="46" t="s">
        <v>495</v>
      </c>
      <c r="W110" s="46" t="s">
        <v>494</v>
      </c>
      <c r="X110" s="67" t="s">
        <v>495</v>
      </c>
    </row>
    <row r="111">
      <c r="B111" s="61" t="s">
        <v>75</v>
      </c>
      <c r="C111" s="48"/>
      <c r="D111" s="48"/>
      <c r="E111" s="48"/>
      <c r="F111" s="48"/>
      <c r="G111" s="48"/>
      <c r="H111" s="48"/>
      <c r="I111" s="48"/>
      <c r="J111" s="48"/>
      <c r="K111" s="48"/>
      <c r="L111" s="48"/>
      <c r="M111" s="48"/>
      <c r="N111" s="48"/>
      <c r="O111" s="48"/>
      <c r="P111" s="48"/>
      <c r="Q111" s="48"/>
      <c r="R111" s="48"/>
      <c r="S111" s="48"/>
      <c r="T111" s="48"/>
      <c r="U111" s="48"/>
      <c r="V111" s="48"/>
      <c r="W111" s="48"/>
      <c r="X111" s="69"/>
    </row>
    <row r="112">
      <c r="B112" s="76" t="s">
        <v>117</v>
      </c>
      <c r="C112" s="48"/>
      <c r="D112" s="48"/>
      <c r="E112" s="48"/>
      <c r="F112" s="48"/>
      <c r="G112" s="48"/>
      <c r="H112" s="48"/>
      <c r="I112" s="48"/>
      <c r="J112" s="48"/>
      <c r="K112" s="48"/>
      <c r="L112" s="48"/>
      <c r="M112" s="48"/>
      <c r="N112" s="48"/>
      <c r="O112" s="48"/>
      <c r="P112" s="48"/>
      <c r="Q112" s="48"/>
      <c r="R112" s="48"/>
      <c r="S112" s="48"/>
      <c r="T112" s="48"/>
      <c r="U112" s="48"/>
      <c r="V112" s="48"/>
      <c r="W112" s="48"/>
      <c r="X112" s="69"/>
    </row>
    <row r="113">
      <c r="B113" s="74" t="s">
        <v>2165</v>
      </c>
      <c r="C113" s="49" t="s">
        <v>708</v>
      </c>
      <c r="D113" s="49" t="s">
        <v>708</v>
      </c>
      <c r="E113" s="49" t="s">
        <v>708</v>
      </c>
      <c r="F113" s="49" t="s">
        <v>708</v>
      </c>
      <c r="G113" s="49" t="s">
        <v>708</v>
      </c>
      <c r="H113" s="49" t="s">
        <v>708</v>
      </c>
      <c r="I113" s="49" t="s">
        <v>708</v>
      </c>
      <c r="J113" s="49" t="s">
        <v>708</v>
      </c>
      <c r="K113" s="49" t="s">
        <v>494</v>
      </c>
      <c r="L113" s="49" t="s">
        <v>495</v>
      </c>
      <c r="M113" s="49" t="s">
        <v>494</v>
      </c>
      <c r="N113" s="49" t="s">
        <v>495</v>
      </c>
      <c r="O113" s="49" t="s">
        <v>494</v>
      </c>
      <c r="P113" s="49" t="s">
        <v>495</v>
      </c>
      <c r="Q113" s="49" t="s">
        <v>708</v>
      </c>
      <c r="R113" s="49" t="s">
        <v>708</v>
      </c>
      <c r="S113" s="49" t="s">
        <v>708</v>
      </c>
      <c r="T113" s="49" t="s">
        <v>708</v>
      </c>
      <c r="U113" s="49" t="s">
        <v>494</v>
      </c>
      <c r="V113" s="49" t="s">
        <v>495</v>
      </c>
      <c r="W113" s="49" t="s">
        <v>494</v>
      </c>
      <c r="X113" s="70" t="s">
        <v>495</v>
      </c>
    </row>
    <row r="114">
      <c r="B114" s="75" t="s">
        <v>50</v>
      </c>
      <c r="C114" s="46" t="s">
        <v>708</v>
      </c>
      <c r="D114" s="46" t="s">
        <v>708</v>
      </c>
      <c r="E114" s="46" t="s">
        <v>708</v>
      </c>
      <c r="F114" s="46" t="s">
        <v>708</v>
      </c>
      <c r="G114" s="46" t="s">
        <v>708</v>
      </c>
      <c r="H114" s="46" t="s">
        <v>708</v>
      </c>
      <c r="I114" s="46" t="s">
        <v>708</v>
      </c>
      <c r="J114" s="46" t="s">
        <v>708</v>
      </c>
      <c r="K114" s="46" t="s">
        <v>494</v>
      </c>
      <c r="L114" s="46" t="s">
        <v>495</v>
      </c>
      <c r="M114" s="46" t="s">
        <v>494</v>
      </c>
      <c r="N114" s="46" t="s">
        <v>495</v>
      </c>
      <c r="O114" s="46" t="s">
        <v>494</v>
      </c>
      <c r="P114" s="46" t="s">
        <v>495</v>
      </c>
      <c r="Q114" s="46" t="s">
        <v>708</v>
      </c>
      <c r="R114" s="46" t="s">
        <v>708</v>
      </c>
      <c r="S114" s="46" t="s">
        <v>708</v>
      </c>
      <c r="T114" s="46" t="s">
        <v>708</v>
      </c>
      <c r="U114" s="46" t="s">
        <v>494</v>
      </c>
      <c r="V114" s="46" t="s">
        <v>495</v>
      </c>
      <c r="W114" s="46" t="s">
        <v>494</v>
      </c>
      <c r="X114" s="67" t="s">
        <v>495</v>
      </c>
    </row>
    <row r="115">
      <c r="B115" s="60" t="s">
        <v>710</v>
      </c>
      <c r="C115" s="47"/>
      <c r="D115" s="47"/>
      <c r="E115" s="47"/>
      <c r="F115" s="47"/>
      <c r="G115" s="47"/>
      <c r="H115" s="47"/>
      <c r="I115" s="47"/>
      <c r="J115" s="47"/>
      <c r="K115" s="47"/>
      <c r="L115" s="47"/>
      <c r="M115" s="47"/>
      <c r="N115" s="47"/>
      <c r="O115" s="47"/>
      <c r="P115" s="47"/>
      <c r="Q115" s="47"/>
      <c r="R115" s="47"/>
      <c r="S115" s="47"/>
      <c r="T115" s="47"/>
      <c r="U115" s="47"/>
      <c r="V115" s="47"/>
      <c r="W115" s="47"/>
      <c r="X115" s="68"/>
    </row>
    <row r="116">
      <c r="B116" s="61" t="s">
        <v>2164</v>
      </c>
      <c r="C116" s="48"/>
      <c r="D116" s="48"/>
      <c r="E116" s="48"/>
      <c r="F116" s="48"/>
      <c r="G116" s="48"/>
      <c r="H116" s="48"/>
      <c r="I116" s="48"/>
      <c r="J116" s="48"/>
      <c r="K116" s="48"/>
      <c r="L116" s="48"/>
      <c r="M116" s="48"/>
      <c r="N116" s="48"/>
      <c r="O116" s="48"/>
      <c r="P116" s="48"/>
      <c r="Q116" s="48"/>
      <c r="R116" s="48"/>
      <c r="S116" s="48"/>
      <c r="T116" s="48"/>
      <c r="U116" s="48"/>
      <c r="V116" s="48"/>
      <c r="W116" s="48"/>
      <c r="X116" s="69"/>
    </row>
    <row r="117">
      <c r="B117" s="76" t="s">
        <v>117</v>
      </c>
      <c r="C117" s="48"/>
      <c r="D117" s="48"/>
      <c r="E117" s="48"/>
      <c r="F117" s="48"/>
      <c r="G117" s="48"/>
      <c r="H117" s="48"/>
      <c r="I117" s="48"/>
      <c r="J117" s="48"/>
      <c r="K117" s="48"/>
      <c r="L117" s="48"/>
      <c r="M117" s="48"/>
      <c r="N117" s="48"/>
      <c r="O117" s="48"/>
      <c r="P117" s="48"/>
      <c r="Q117" s="48"/>
      <c r="R117" s="48"/>
      <c r="S117" s="48"/>
      <c r="T117" s="48"/>
      <c r="U117" s="48"/>
      <c r="V117" s="48"/>
      <c r="W117" s="48"/>
      <c r="X117" s="69"/>
    </row>
    <row r="118">
      <c r="B118" s="74" t="s">
        <v>2165</v>
      </c>
      <c r="C118" s="49" t="s">
        <v>708</v>
      </c>
      <c r="D118" s="49" t="s">
        <v>708</v>
      </c>
      <c r="E118" s="49" t="s">
        <v>708</v>
      </c>
      <c r="F118" s="49" t="s">
        <v>708</v>
      </c>
      <c r="G118" s="49" t="s">
        <v>708</v>
      </c>
      <c r="H118" s="49" t="s">
        <v>708</v>
      </c>
      <c r="I118" s="49" t="s">
        <v>494</v>
      </c>
      <c r="J118" s="49" t="s">
        <v>495</v>
      </c>
      <c r="K118" s="49" t="s">
        <v>494</v>
      </c>
      <c r="L118" s="49" t="s">
        <v>495</v>
      </c>
      <c r="M118" s="49" t="s">
        <v>708</v>
      </c>
      <c r="N118" s="49" t="s">
        <v>708</v>
      </c>
      <c r="O118" s="49" t="s">
        <v>494</v>
      </c>
      <c r="P118" s="49" t="s">
        <v>495</v>
      </c>
      <c r="Q118" s="49" t="s">
        <v>467</v>
      </c>
      <c r="R118" s="49" t="s">
        <v>2812</v>
      </c>
      <c r="S118" s="49" t="s">
        <v>322</v>
      </c>
      <c r="T118" s="49" t="s">
        <v>2813</v>
      </c>
      <c r="U118" s="49" t="s">
        <v>2814</v>
      </c>
      <c r="V118" s="49" t="s">
        <v>2815</v>
      </c>
      <c r="W118" s="49" t="s">
        <v>2816</v>
      </c>
      <c r="X118" s="70" t="s">
        <v>2817</v>
      </c>
    </row>
    <row r="119">
      <c r="B119" s="75" t="s">
        <v>50</v>
      </c>
      <c r="C119" s="46" t="s">
        <v>708</v>
      </c>
      <c r="D119" s="46" t="s">
        <v>708</v>
      </c>
      <c r="E119" s="46" t="s">
        <v>708</v>
      </c>
      <c r="F119" s="46" t="s">
        <v>708</v>
      </c>
      <c r="G119" s="46" t="s">
        <v>708</v>
      </c>
      <c r="H119" s="46" t="s">
        <v>708</v>
      </c>
      <c r="I119" s="46" t="s">
        <v>494</v>
      </c>
      <c r="J119" s="46" t="s">
        <v>495</v>
      </c>
      <c r="K119" s="46" t="s">
        <v>494</v>
      </c>
      <c r="L119" s="46" t="s">
        <v>495</v>
      </c>
      <c r="M119" s="46" t="s">
        <v>708</v>
      </c>
      <c r="N119" s="46" t="s">
        <v>708</v>
      </c>
      <c r="O119" s="46" t="s">
        <v>494</v>
      </c>
      <c r="P119" s="46" t="s">
        <v>495</v>
      </c>
      <c r="Q119" s="46" t="s">
        <v>494</v>
      </c>
      <c r="R119" s="46" t="s">
        <v>495</v>
      </c>
      <c r="S119" s="46" t="s">
        <v>494</v>
      </c>
      <c r="T119" s="46" t="s">
        <v>495</v>
      </c>
      <c r="U119" s="46" t="s">
        <v>494</v>
      </c>
      <c r="V119" s="46" t="s">
        <v>495</v>
      </c>
      <c r="W119" s="46" t="s">
        <v>494</v>
      </c>
      <c r="X119" s="67" t="s">
        <v>495</v>
      </c>
    </row>
    <row r="120">
      <c r="B120" s="61" t="s">
        <v>75</v>
      </c>
      <c r="C120" s="48"/>
      <c r="D120" s="48"/>
      <c r="E120" s="48"/>
      <c r="F120" s="48"/>
      <c r="G120" s="48"/>
      <c r="H120" s="48"/>
      <c r="I120" s="48"/>
      <c r="J120" s="48"/>
      <c r="K120" s="48"/>
      <c r="L120" s="48"/>
      <c r="M120" s="48"/>
      <c r="N120" s="48"/>
      <c r="O120" s="48"/>
      <c r="P120" s="48"/>
      <c r="Q120" s="48"/>
      <c r="R120" s="48"/>
      <c r="S120" s="48"/>
      <c r="T120" s="48"/>
      <c r="U120" s="48"/>
      <c r="V120" s="48"/>
      <c r="W120" s="48"/>
      <c r="X120" s="69"/>
    </row>
    <row r="121">
      <c r="B121" s="76" t="s">
        <v>117</v>
      </c>
      <c r="C121" s="48"/>
      <c r="D121" s="48"/>
      <c r="E121" s="48"/>
      <c r="F121" s="48"/>
      <c r="G121" s="48"/>
      <c r="H121" s="48"/>
      <c r="I121" s="48"/>
      <c r="J121" s="48"/>
      <c r="K121" s="48"/>
      <c r="L121" s="48"/>
      <c r="M121" s="48"/>
      <c r="N121" s="48"/>
      <c r="O121" s="48"/>
      <c r="P121" s="48"/>
      <c r="Q121" s="48"/>
      <c r="R121" s="48"/>
      <c r="S121" s="48"/>
      <c r="T121" s="48"/>
      <c r="U121" s="48"/>
      <c r="V121" s="48"/>
      <c r="W121" s="48"/>
      <c r="X121" s="69"/>
    </row>
    <row r="122">
      <c r="B122" s="74" t="s">
        <v>2165</v>
      </c>
      <c r="C122" s="49" t="s">
        <v>708</v>
      </c>
      <c r="D122" s="49" t="s">
        <v>708</v>
      </c>
      <c r="E122" s="49" t="s">
        <v>708</v>
      </c>
      <c r="F122" s="49" t="s">
        <v>708</v>
      </c>
      <c r="G122" s="49" t="s">
        <v>708</v>
      </c>
      <c r="H122" s="49" t="s">
        <v>708</v>
      </c>
      <c r="I122" s="49" t="s">
        <v>494</v>
      </c>
      <c r="J122" s="49" t="s">
        <v>495</v>
      </c>
      <c r="K122" s="49" t="s">
        <v>494</v>
      </c>
      <c r="L122" s="49" t="s">
        <v>495</v>
      </c>
      <c r="M122" s="49" t="s">
        <v>494</v>
      </c>
      <c r="N122" s="49" t="s">
        <v>495</v>
      </c>
      <c r="O122" s="49" t="s">
        <v>2537</v>
      </c>
      <c r="P122" s="49" t="s">
        <v>2818</v>
      </c>
      <c r="Q122" s="49" t="s">
        <v>709</v>
      </c>
      <c r="R122" s="49"/>
      <c r="S122" s="49" t="s">
        <v>2819</v>
      </c>
      <c r="T122" s="49" t="s">
        <v>2820</v>
      </c>
      <c r="U122" s="49" t="s">
        <v>2821</v>
      </c>
      <c r="V122" s="49" t="s">
        <v>2822</v>
      </c>
      <c r="W122" s="49" t="s">
        <v>2823</v>
      </c>
      <c r="X122" s="70" t="s">
        <v>2824</v>
      </c>
    </row>
    <row r="123">
      <c r="B123" s="75" t="s">
        <v>50</v>
      </c>
      <c r="C123" s="46" t="s">
        <v>708</v>
      </c>
      <c r="D123" s="46" t="s">
        <v>708</v>
      </c>
      <c r="E123" s="46" t="s">
        <v>708</v>
      </c>
      <c r="F123" s="46" t="s">
        <v>708</v>
      </c>
      <c r="G123" s="46" t="s">
        <v>708</v>
      </c>
      <c r="H123" s="46" t="s">
        <v>708</v>
      </c>
      <c r="I123" s="46" t="s">
        <v>494</v>
      </c>
      <c r="J123" s="46" t="s">
        <v>495</v>
      </c>
      <c r="K123" s="46" t="s">
        <v>494</v>
      </c>
      <c r="L123" s="46" t="s">
        <v>495</v>
      </c>
      <c r="M123" s="46" t="s">
        <v>494</v>
      </c>
      <c r="N123" s="46" t="s">
        <v>495</v>
      </c>
      <c r="O123" s="46" t="s">
        <v>494</v>
      </c>
      <c r="P123" s="46" t="s">
        <v>495</v>
      </c>
      <c r="Q123" s="46" t="s">
        <v>494</v>
      </c>
      <c r="R123" s="46" t="s">
        <v>495</v>
      </c>
      <c r="S123" s="46" t="s">
        <v>494</v>
      </c>
      <c r="T123" s="46" t="s">
        <v>495</v>
      </c>
      <c r="U123" s="46" t="s">
        <v>494</v>
      </c>
      <c r="V123" s="46" t="s">
        <v>495</v>
      </c>
      <c r="W123" s="46" t="s">
        <v>494</v>
      </c>
      <c r="X123" s="67" t="s">
        <v>495</v>
      </c>
    </row>
    <row r="124">
      <c r="B124" s="60" t="s">
        <v>719</v>
      </c>
      <c r="C124" s="47"/>
      <c r="D124" s="47"/>
      <c r="E124" s="47"/>
      <c r="F124" s="47"/>
      <c r="G124" s="47"/>
      <c r="H124" s="47"/>
      <c r="I124" s="47"/>
      <c r="J124" s="47"/>
      <c r="K124" s="47"/>
      <c r="L124" s="47"/>
      <c r="M124" s="47"/>
      <c r="N124" s="47"/>
      <c r="O124" s="47"/>
      <c r="P124" s="47"/>
      <c r="Q124" s="47"/>
      <c r="R124" s="47"/>
      <c r="S124" s="47"/>
      <c r="T124" s="47"/>
      <c r="U124" s="47"/>
      <c r="V124" s="47"/>
      <c r="W124" s="47"/>
      <c r="X124" s="68"/>
    </row>
    <row r="125">
      <c r="B125" s="61" t="s">
        <v>2164</v>
      </c>
      <c r="C125" s="48"/>
      <c r="D125" s="48"/>
      <c r="E125" s="48"/>
      <c r="F125" s="48"/>
      <c r="G125" s="48"/>
      <c r="H125" s="48"/>
      <c r="I125" s="48"/>
      <c r="J125" s="48"/>
      <c r="K125" s="48"/>
      <c r="L125" s="48"/>
      <c r="M125" s="48"/>
      <c r="N125" s="48"/>
      <c r="O125" s="48"/>
      <c r="P125" s="48"/>
      <c r="Q125" s="48"/>
      <c r="R125" s="48"/>
      <c r="S125" s="48"/>
      <c r="T125" s="48"/>
      <c r="U125" s="48"/>
      <c r="V125" s="48"/>
      <c r="W125" s="48"/>
      <c r="X125" s="69"/>
    </row>
    <row r="126">
      <c r="B126" s="76" t="s">
        <v>117</v>
      </c>
      <c r="C126" s="48"/>
      <c r="D126" s="48"/>
      <c r="E126" s="48"/>
      <c r="F126" s="48"/>
      <c r="G126" s="48"/>
      <c r="H126" s="48"/>
      <c r="I126" s="48"/>
      <c r="J126" s="48"/>
      <c r="K126" s="48"/>
      <c r="L126" s="48"/>
      <c r="M126" s="48"/>
      <c r="N126" s="48"/>
      <c r="O126" s="48"/>
      <c r="P126" s="48"/>
      <c r="Q126" s="48"/>
      <c r="R126" s="48"/>
      <c r="S126" s="48"/>
      <c r="T126" s="48"/>
      <c r="U126" s="48"/>
      <c r="V126" s="48"/>
      <c r="W126" s="48"/>
      <c r="X126" s="69"/>
    </row>
    <row r="127">
      <c r="B127" s="74" t="s">
        <v>2165</v>
      </c>
      <c r="C127" s="49" t="s">
        <v>708</v>
      </c>
      <c r="D127" s="49" t="s">
        <v>708</v>
      </c>
      <c r="E127" s="49" t="s">
        <v>708</v>
      </c>
      <c r="F127" s="49" t="s">
        <v>708</v>
      </c>
      <c r="G127" s="49" t="s">
        <v>708</v>
      </c>
      <c r="H127" s="49" t="s">
        <v>708</v>
      </c>
      <c r="I127" s="49" t="s">
        <v>708</v>
      </c>
      <c r="J127" s="49" t="s">
        <v>708</v>
      </c>
      <c r="K127" s="49" t="s">
        <v>494</v>
      </c>
      <c r="L127" s="49" t="s">
        <v>495</v>
      </c>
      <c r="M127" s="49" t="s">
        <v>708</v>
      </c>
      <c r="N127" s="49" t="s">
        <v>708</v>
      </c>
      <c r="O127" s="49" t="s">
        <v>708</v>
      </c>
      <c r="P127" s="49" t="s">
        <v>708</v>
      </c>
      <c r="Q127" s="49" t="s">
        <v>494</v>
      </c>
      <c r="R127" s="49" t="s">
        <v>495</v>
      </c>
      <c r="S127" s="49" t="s">
        <v>494</v>
      </c>
      <c r="T127" s="49" t="s">
        <v>495</v>
      </c>
      <c r="U127" s="49" t="s">
        <v>708</v>
      </c>
      <c r="V127" s="49" t="s">
        <v>708</v>
      </c>
      <c r="W127" s="49" t="s">
        <v>494</v>
      </c>
      <c r="X127" s="70" t="s">
        <v>495</v>
      </c>
    </row>
    <row r="128">
      <c r="B128" s="75" t="s">
        <v>50</v>
      </c>
      <c r="C128" s="46" t="s">
        <v>708</v>
      </c>
      <c r="D128" s="46" t="s">
        <v>708</v>
      </c>
      <c r="E128" s="46" t="s">
        <v>708</v>
      </c>
      <c r="F128" s="46" t="s">
        <v>708</v>
      </c>
      <c r="G128" s="46" t="s">
        <v>708</v>
      </c>
      <c r="H128" s="46" t="s">
        <v>708</v>
      </c>
      <c r="I128" s="46" t="s">
        <v>708</v>
      </c>
      <c r="J128" s="46" t="s">
        <v>708</v>
      </c>
      <c r="K128" s="46" t="s">
        <v>494</v>
      </c>
      <c r="L128" s="46" t="s">
        <v>495</v>
      </c>
      <c r="M128" s="46" t="s">
        <v>708</v>
      </c>
      <c r="N128" s="46" t="s">
        <v>708</v>
      </c>
      <c r="O128" s="46" t="s">
        <v>708</v>
      </c>
      <c r="P128" s="46" t="s">
        <v>708</v>
      </c>
      <c r="Q128" s="46" t="s">
        <v>494</v>
      </c>
      <c r="R128" s="46" t="s">
        <v>495</v>
      </c>
      <c r="S128" s="46" t="s">
        <v>494</v>
      </c>
      <c r="T128" s="46" t="s">
        <v>495</v>
      </c>
      <c r="U128" s="46" t="s">
        <v>708</v>
      </c>
      <c r="V128" s="46" t="s">
        <v>708</v>
      </c>
      <c r="W128" s="46" t="s">
        <v>494</v>
      </c>
      <c r="X128" s="67" t="s">
        <v>495</v>
      </c>
    </row>
    <row r="129">
      <c r="B129" s="61" t="s">
        <v>75</v>
      </c>
      <c r="C129" s="48"/>
      <c r="D129" s="48"/>
      <c r="E129" s="48"/>
      <c r="F129" s="48"/>
      <c r="G129" s="48"/>
      <c r="H129" s="48"/>
      <c r="I129" s="48"/>
      <c r="J129" s="48"/>
      <c r="K129" s="48"/>
      <c r="L129" s="48"/>
      <c r="M129" s="48"/>
      <c r="N129" s="48"/>
      <c r="O129" s="48"/>
      <c r="P129" s="48"/>
      <c r="Q129" s="48"/>
      <c r="R129" s="48"/>
      <c r="S129" s="48"/>
      <c r="T129" s="48"/>
      <c r="U129" s="48"/>
      <c r="V129" s="48"/>
      <c r="W129" s="48"/>
      <c r="X129" s="69"/>
    </row>
    <row r="130">
      <c r="B130" s="76" t="s">
        <v>117</v>
      </c>
      <c r="C130" s="48"/>
      <c r="D130" s="48"/>
      <c r="E130" s="48"/>
      <c r="F130" s="48"/>
      <c r="G130" s="48"/>
      <c r="H130" s="48"/>
      <c r="I130" s="48"/>
      <c r="J130" s="48"/>
      <c r="K130" s="48"/>
      <c r="L130" s="48"/>
      <c r="M130" s="48"/>
      <c r="N130" s="48"/>
      <c r="O130" s="48"/>
      <c r="P130" s="48"/>
      <c r="Q130" s="48"/>
      <c r="R130" s="48"/>
      <c r="S130" s="48"/>
      <c r="T130" s="48"/>
      <c r="U130" s="48"/>
      <c r="V130" s="48"/>
      <c r="W130" s="48"/>
      <c r="X130" s="69"/>
    </row>
    <row r="131">
      <c r="B131" s="74" t="s">
        <v>2165</v>
      </c>
      <c r="C131" s="49" t="s">
        <v>708</v>
      </c>
      <c r="D131" s="49" t="s">
        <v>708</v>
      </c>
      <c r="E131" s="49" t="s">
        <v>708</v>
      </c>
      <c r="F131" s="49" t="s">
        <v>708</v>
      </c>
      <c r="G131" s="49" t="s">
        <v>708</v>
      </c>
      <c r="H131" s="49" t="s">
        <v>708</v>
      </c>
      <c r="I131" s="49" t="s">
        <v>708</v>
      </c>
      <c r="J131" s="49" t="s">
        <v>708</v>
      </c>
      <c r="K131" s="49" t="s">
        <v>494</v>
      </c>
      <c r="L131" s="49" t="s">
        <v>495</v>
      </c>
      <c r="M131" s="49" t="s">
        <v>708</v>
      </c>
      <c r="N131" s="49" t="s">
        <v>708</v>
      </c>
      <c r="O131" s="49" t="s">
        <v>494</v>
      </c>
      <c r="P131" s="49" t="s">
        <v>495</v>
      </c>
      <c r="Q131" s="49" t="s">
        <v>494</v>
      </c>
      <c r="R131" s="49" t="s">
        <v>495</v>
      </c>
      <c r="S131" s="49" t="s">
        <v>494</v>
      </c>
      <c r="T131" s="49" t="s">
        <v>495</v>
      </c>
      <c r="U131" s="49" t="s">
        <v>494</v>
      </c>
      <c r="V131" s="49" t="s">
        <v>495</v>
      </c>
      <c r="W131" s="49" t="s">
        <v>494</v>
      </c>
      <c r="X131" s="70" t="s">
        <v>495</v>
      </c>
    </row>
    <row r="132">
      <c r="B132" s="77" t="s">
        <v>50</v>
      </c>
      <c r="C132" s="50" t="s">
        <v>708</v>
      </c>
      <c r="D132" s="50" t="s">
        <v>708</v>
      </c>
      <c r="E132" s="50" t="s">
        <v>708</v>
      </c>
      <c r="F132" s="50" t="s">
        <v>708</v>
      </c>
      <c r="G132" s="50" t="s">
        <v>708</v>
      </c>
      <c r="H132" s="50" t="s">
        <v>708</v>
      </c>
      <c r="I132" s="50" t="s">
        <v>708</v>
      </c>
      <c r="J132" s="50" t="s">
        <v>708</v>
      </c>
      <c r="K132" s="50" t="s">
        <v>494</v>
      </c>
      <c r="L132" s="50" t="s">
        <v>495</v>
      </c>
      <c r="M132" s="50" t="s">
        <v>708</v>
      </c>
      <c r="N132" s="50" t="s">
        <v>708</v>
      </c>
      <c r="O132" s="50" t="s">
        <v>494</v>
      </c>
      <c r="P132" s="50" t="s">
        <v>495</v>
      </c>
      <c r="Q132" s="50" t="s">
        <v>494</v>
      </c>
      <c r="R132" s="50" t="s">
        <v>495</v>
      </c>
      <c r="S132" s="50" t="s">
        <v>494</v>
      </c>
      <c r="T132" s="50" t="s">
        <v>495</v>
      </c>
      <c r="U132" s="50" t="s">
        <v>494</v>
      </c>
      <c r="V132" s="50" t="s">
        <v>495</v>
      </c>
      <c r="W132" s="50" t="s">
        <v>494</v>
      </c>
      <c r="X132" s="71" t="s">
        <v>495</v>
      </c>
    </row>
    <row r="133">
      <c r="B133" t="s">
        <v>195</v>
      </c>
    </row>
    <row r="134">
      <c r="B134" t="s">
        <v>196</v>
      </c>
    </row>
    <row r="135">
      <c r="B135" t="s">
        <v>197</v>
      </c>
    </row>
  </sheetData>
  <sheetProtection selectLockedCells="0" selectUnlockedCells="0" objects="1" sheet="1"/>
  <mergeCells count="13">
    <mergeCell ref="C2:X2"/>
    <mergeCell ref="C8:X8"/>
    <mergeCell ref="C7:D7"/>
    <mergeCell ref="E7:F7"/>
    <mergeCell ref="G7:H7"/>
    <mergeCell ref="I7:J7"/>
    <mergeCell ref="K7:L7"/>
    <mergeCell ref="M7:N7"/>
    <mergeCell ref="O7:P7"/>
    <mergeCell ref="Q7:R7"/>
    <mergeCell ref="S7:T7"/>
    <mergeCell ref="U7:V7"/>
    <mergeCell ref="W7:X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2"/>
    </row>
    <row r="3" ht="6.95" customHeight="1">
      <c r="B3" s="32"/>
      <c r="J3" s="34"/>
    </row>
    <row r="4" ht="13.5" customHeight="1">
      <c r="B4" s="53" t="s">
        <v>2825</v>
      </c>
      <c r="J4" s="34"/>
    </row>
    <row r="5" ht="12" customHeight="1">
      <c r="B5" s="56" t="s">
        <v>33</v>
      </c>
      <c r="J5" s="34"/>
    </row>
    <row r="6" ht="6.95" customHeight="1">
      <c r="B6" s="54"/>
      <c r="C6" s="41"/>
      <c r="D6" s="42"/>
      <c r="E6" s="42"/>
      <c r="F6" s="42"/>
      <c r="G6" s="42"/>
      <c r="H6" s="42"/>
      <c r="I6" s="42"/>
      <c r="J6" s="64"/>
      <c r="K6" s="42"/>
      <c r="L6" s="42"/>
      <c r="M6" s="42"/>
    </row>
    <row r="7" ht="12" customHeight="1">
      <c r="B7" s="57"/>
      <c r="C7" s="45" t="s">
        <v>243</v>
      </c>
      <c r="D7" s="45" t="s">
        <v>243</v>
      </c>
      <c r="E7" s="45" t="s">
        <v>244</v>
      </c>
      <c r="F7" s="45" t="s">
        <v>244</v>
      </c>
      <c r="G7" s="45" t="s">
        <v>245</v>
      </c>
      <c r="H7" s="45" t="s">
        <v>245</v>
      </c>
      <c r="I7" s="45" t="s">
        <v>246</v>
      </c>
      <c r="J7" s="66" t="s">
        <v>246</v>
      </c>
    </row>
    <row r="8">
      <c r="B8" s="52"/>
      <c r="C8" s="43" t="s">
        <v>73</v>
      </c>
      <c r="D8" s="44"/>
      <c r="E8" s="44"/>
      <c r="F8" s="44"/>
      <c r="G8" s="44"/>
      <c r="H8" s="44"/>
      <c r="I8" s="44"/>
      <c r="J8" s="65"/>
      <c r="K8" s="44"/>
      <c r="L8" s="44"/>
      <c r="M8" s="44"/>
    </row>
    <row r="9">
      <c r="B9" s="60" t="s">
        <v>76</v>
      </c>
      <c r="C9" s="47"/>
      <c r="D9" s="47"/>
      <c r="E9" s="47"/>
      <c r="F9" s="47"/>
      <c r="G9" s="47"/>
      <c r="H9" s="47"/>
      <c r="I9" s="47"/>
      <c r="J9" s="68"/>
    </row>
    <row r="10">
      <c r="B10" s="81" t="s">
        <v>77</v>
      </c>
      <c r="C10" s="49" t="s">
        <v>2737</v>
      </c>
      <c r="D10" s="49" t="s">
        <v>2826</v>
      </c>
      <c r="E10" s="49" t="s">
        <v>2180</v>
      </c>
      <c r="F10" s="49" t="s">
        <v>2827</v>
      </c>
      <c r="G10" s="49" t="s">
        <v>2216</v>
      </c>
      <c r="H10" s="49" t="s">
        <v>2828</v>
      </c>
      <c r="I10" s="49" t="s">
        <v>442</v>
      </c>
      <c r="J10" s="70" t="s">
        <v>2829</v>
      </c>
    </row>
    <row r="11">
      <c r="B11" s="82" t="s">
        <v>80</v>
      </c>
      <c r="C11" s="46" t="s">
        <v>1555</v>
      </c>
      <c r="D11" s="46" t="s">
        <v>2830</v>
      </c>
      <c r="E11" s="46" t="s">
        <v>1529</v>
      </c>
      <c r="F11" s="46" t="s">
        <v>2831</v>
      </c>
      <c r="G11" s="46" t="s">
        <v>1701</v>
      </c>
      <c r="H11" s="46" t="s">
        <v>1486</v>
      </c>
      <c r="I11" s="46" t="s">
        <v>127</v>
      </c>
      <c r="J11" s="67" t="s">
        <v>2832</v>
      </c>
    </row>
    <row r="12">
      <c r="B12" s="81" t="s">
        <v>83</v>
      </c>
      <c r="C12" s="49" t="s">
        <v>2833</v>
      </c>
      <c r="D12" s="49" t="s">
        <v>2834</v>
      </c>
      <c r="E12" s="49" t="s">
        <v>1475</v>
      </c>
      <c r="F12" s="49" t="s">
        <v>2835</v>
      </c>
      <c r="G12" s="49" t="s">
        <v>1381</v>
      </c>
      <c r="H12" s="49" t="s">
        <v>2836</v>
      </c>
      <c r="I12" s="49" t="s">
        <v>2837</v>
      </c>
      <c r="J12" s="70" t="s">
        <v>2838</v>
      </c>
    </row>
    <row r="13">
      <c r="B13" s="82" t="s">
        <v>86</v>
      </c>
      <c r="C13" s="46" t="s">
        <v>1811</v>
      </c>
      <c r="D13" s="46" t="s">
        <v>2839</v>
      </c>
      <c r="E13" s="46" t="s">
        <v>1379</v>
      </c>
      <c r="F13" s="46" t="s">
        <v>2840</v>
      </c>
      <c r="G13" s="46" t="s">
        <v>96</v>
      </c>
      <c r="H13" s="46" t="s">
        <v>2841</v>
      </c>
      <c r="I13" s="46" t="s">
        <v>2407</v>
      </c>
      <c r="J13" s="67" t="s">
        <v>2842</v>
      </c>
    </row>
    <row r="14">
      <c r="B14" s="81" t="s">
        <v>89</v>
      </c>
      <c r="C14" s="49" t="s">
        <v>137</v>
      </c>
      <c r="D14" s="49" t="s">
        <v>2843</v>
      </c>
      <c r="E14" s="49" t="s">
        <v>1608</v>
      </c>
      <c r="F14" s="49" t="s">
        <v>2844</v>
      </c>
      <c r="G14" s="49" t="s">
        <v>1643</v>
      </c>
      <c r="H14" s="49" t="s">
        <v>2845</v>
      </c>
      <c r="I14" s="49" t="s">
        <v>1419</v>
      </c>
      <c r="J14" s="70" t="s">
        <v>2846</v>
      </c>
    </row>
    <row r="15">
      <c r="B15" s="82" t="s">
        <v>92</v>
      </c>
      <c r="C15" s="46" t="s">
        <v>919</v>
      </c>
      <c r="D15" s="46" t="s">
        <v>2847</v>
      </c>
      <c r="E15" s="46" t="s">
        <v>1308</v>
      </c>
      <c r="F15" s="46" t="s">
        <v>2848</v>
      </c>
      <c r="G15" s="46" t="s">
        <v>2849</v>
      </c>
      <c r="H15" s="46" t="s">
        <v>2850</v>
      </c>
      <c r="I15" s="46" t="s">
        <v>1006</v>
      </c>
      <c r="J15" s="67" t="s">
        <v>2851</v>
      </c>
    </row>
    <row r="16">
      <c r="B16" s="60" t="s">
        <v>101</v>
      </c>
      <c r="C16" s="47"/>
      <c r="D16" s="47"/>
      <c r="E16" s="47"/>
      <c r="F16" s="47"/>
      <c r="G16" s="47"/>
      <c r="H16" s="47"/>
      <c r="I16" s="47"/>
      <c r="J16" s="68"/>
    </row>
    <row r="17">
      <c r="B17" s="81" t="s">
        <v>77</v>
      </c>
      <c r="C17" s="49" t="s">
        <v>2852</v>
      </c>
      <c r="D17" s="49" t="s">
        <v>2853</v>
      </c>
      <c r="E17" s="49" t="s">
        <v>2854</v>
      </c>
      <c r="F17" s="49" t="s">
        <v>2855</v>
      </c>
      <c r="G17" s="49" t="s">
        <v>1096</v>
      </c>
      <c r="H17" s="49" t="s">
        <v>2856</v>
      </c>
      <c r="I17" s="49" t="s">
        <v>2096</v>
      </c>
      <c r="J17" s="70" t="s">
        <v>2857</v>
      </c>
    </row>
    <row r="18">
      <c r="B18" s="82" t="s">
        <v>80</v>
      </c>
      <c r="C18" s="46" t="s">
        <v>1865</v>
      </c>
      <c r="D18" s="46" t="s">
        <v>2858</v>
      </c>
      <c r="E18" s="46" t="s">
        <v>1646</v>
      </c>
      <c r="F18" s="46" t="s">
        <v>2859</v>
      </c>
      <c r="G18" s="46" t="s">
        <v>2860</v>
      </c>
      <c r="H18" s="46" t="s">
        <v>2861</v>
      </c>
      <c r="I18" s="46" t="s">
        <v>2862</v>
      </c>
      <c r="J18" s="67" t="s">
        <v>2863</v>
      </c>
    </row>
    <row r="19">
      <c r="B19" s="81" t="s">
        <v>83</v>
      </c>
      <c r="C19" s="49" t="s">
        <v>1374</v>
      </c>
      <c r="D19" s="49" t="s">
        <v>2864</v>
      </c>
      <c r="E19" s="49" t="s">
        <v>1527</v>
      </c>
      <c r="F19" s="49" t="s">
        <v>2865</v>
      </c>
      <c r="G19" s="49" t="s">
        <v>137</v>
      </c>
      <c r="H19" s="49" t="s">
        <v>2866</v>
      </c>
      <c r="I19" s="49" t="s">
        <v>127</v>
      </c>
      <c r="J19" s="70" t="s">
        <v>2867</v>
      </c>
    </row>
    <row r="20">
      <c r="B20" s="82" t="s">
        <v>86</v>
      </c>
      <c r="C20" s="46" t="s">
        <v>1608</v>
      </c>
      <c r="D20" s="46" t="s">
        <v>2868</v>
      </c>
      <c r="E20" s="46" t="s">
        <v>2869</v>
      </c>
      <c r="F20" s="46" t="s">
        <v>2870</v>
      </c>
      <c r="G20" s="46" t="s">
        <v>1610</v>
      </c>
      <c r="H20" s="46" t="s">
        <v>2871</v>
      </c>
      <c r="I20" s="46" t="s">
        <v>2872</v>
      </c>
      <c r="J20" s="67" t="s">
        <v>2873</v>
      </c>
    </row>
    <row r="21">
      <c r="B21" s="81" t="s">
        <v>89</v>
      </c>
      <c r="C21" s="49" t="s">
        <v>1538</v>
      </c>
      <c r="D21" s="49" t="s">
        <v>2874</v>
      </c>
      <c r="E21" s="49" t="s">
        <v>1463</v>
      </c>
      <c r="F21" s="49" t="s">
        <v>2875</v>
      </c>
      <c r="G21" s="49" t="s">
        <v>1361</v>
      </c>
      <c r="H21" s="49" t="s">
        <v>2876</v>
      </c>
      <c r="I21" s="49" t="s">
        <v>1369</v>
      </c>
      <c r="J21" s="70" t="s">
        <v>2877</v>
      </c>
    </row>
    <row r="22">
      <c r="B22" s="82" t="s">
        <v>92</v>
      </c>
      <c r="C22" s="46" t="s">
        <v>1112</v>
      </c>
      <c r="D22" s="46" t="s">
        <v>2878</v>
      </c>
      <c r="E22" s="46" t="s">
        <v>1803</v>
      </c>
      <c r="F22" s="46" t="s">
        <v>2879</v>
      </c>
      <c r="G22" s="46" t="s">
        <v>2880</v>
      </c>
      <c r="H22" s="46" t="s">
        <v>2881</v>
      </c>
      <c r="I22" s="46" t="s">
        <v>285</v>
      </c>
      <c r="J22" s="67" t="s">
        <v>2882</v>
      </c>
    </row>
    <row r="23">
      <c r="B23" s="60" t="s">
        <v>117</v>
      </c>
      <c r="C23" s="47"/>
      <c r="D23" s="47"/>
      <c r="E23" s="47"/>
      <c r="F23" s="47"/>
      <c r="G23" s="47"/>
      <c r="H23" s="47"/>
      <c r="I23" s="47"/>
      <c r="J23" s="68"/>
    </row>
    <row r="24">
      <c r="B24" s="81" t="s">
        <v>77</v>
      </c>
      <c r="C24" s="49" t="s">
        <v>2883</v>
      </c>
      <c r="D24" s="49" t="s">
        <v>2884</v>
      </c>
      <c r="E24" s="49" t="s">
        <v>2885</v>
      </c>
      <c r="F24" s="49" t="s">
        <v>2886</v>
      </c>
      <c r="G24" s="49" t="s">
        <v>2852</v>
      </c>
      <c r="H24" s="49" t="s">
        <v>2887</v>
      </c>
      <c r="I24" s="49" t="s">
        <v>2158</v>
      </c>
      <c r="J24" s="70" t="s">
        <v>2888</v>
      </c>
    </row>
    <row r="25">
      <c r="B25" s="82" t="s">
        <v>80</v>
      </c>
      <c r="C25" s="46" t="s">
        <v>167</v>
      </c>
      <c r="D25" s="46" t="s">
        <v>2889</v>
      </c>
      <c r="E25" s="46" t="s">
        <v>2890</v>
      </c>
      <c r="F25" s="46" t="s">
        <v>2891</v>
      </c>
      <c r="G25" s="46" t="s">
        <v>1385</v>
      </c>
      <c r="H25" s="46" t="s">
        <v>2892</v>
      </c>
      <c r="I25" s="46" t="s">
        <v>110</v>
      </c>
      <c r="J25" s="67" t="s">
        <v>2893</v>
      </c>
    </row>
    <row r="26">
      <c r="B26" s="81" t="s">
        <v>83</v>
      </c>
      <c r="C26" s="49" t="s">
        <v>1599</v>
      </c>
      <c r="D26" s="49" t="s">
        <v>2894</v>
      </c>
      <c r="E26" s="49" t="s">
        <v>1560</v>
      </c>
      <c r="F26" s="49" t="s">
        <v>2895</v>
      </c>
      <c r="G26" s="49" t="s">
        <v>1705</v>
      </c>
      <c r="H26" s="49" t="s">
        <v>2896</v>
      </c>
      <c r="I26" s="49" t="s">
        <v>174</v>
      </c>
      <c r="J26" s="70" t="s">
        <v>1917</v>
      </c>
    </row>
    <row r="27">
      <c r="B27" s="82" t="s">
        <v>86</v>
      </c>
      <c r="C27" s="46" t="s">
        <v>1552</v>
      </c>
      <c r="D27" s="46" t="s">
        <v>2897</v>
      </c>
      <c r="E27" s="46" t="s">
        <v>1379</v>
      </c>
      <c r="F27" s="46" t="s">
        <v>2898</v>
      </c>
      <c r="G27" s="46" t="s">
        <v>1471</v>
      </c>
      <c r="H27" s="46" t="s">
        <v>2899</v>
      </c>
      <c r="I27" s="46" t="s">
        <v>119</v>
      </c>
      <c r="J27" s="67" t="s">
        <v>2900</v>
      </c>
    </row>
    <row r="28">
      <c r="B28" s="81" t="s">
        <v>89</v>
      </c>
      <c r="C28" s="49" t="s">
        <v>1415</v>
      </c>
      <c r="D28" s="49" t="s">
        <v>2901</v>
      </c>
      <c r="E28" s="49" t="s">
        <v>1690</v>
      </c>
      <c r="F28" s="49" t="s">
        <v>1577</v>
      </c>
      <c r="G28" s="49" t="s">
        <v>1603</v>
      </c>
      <c r="H28" s="49" t="s">
        <v>2902</v>
      </c>
      <c r="I28" s="49" t="s">
        <v>1831</v>
      </c>
      <c r="J28" s="70" t="s">
        <v>2903</v>
      </c>
    </row>
    <row r="29">
      <c r="B29" s="83" t="s">
        <v>92</v>
      </c>
      <c r="C29" s="50" t="s">
        <v>2904</v>
      </c>
      <c r="D29" s="50" t="s">
        <v>2905</v>
      </c>
      <c r="E29" s="50" t="s">
        <v>283</v>
      </c>
      <c r="F29" s="50" t="s">
        <v>2906</v>
      </c>
      <c r="G29" s="50" t="s">
        <v>627</v>
      </c>
      <c r="H29" s="50" t="s">
        <v>2907</v>
      </c>
      <c r="I29" s="50" t="s">
        <v>2154</v>
      </c>
      <c r="J29" s="71" t="s">
        <v>2908</v>
      </c>
    </row>
    <row r="30">
      <c r="B30" t="s">
        <v>195</v>
      </c>
    </row>
    <row r="31">
      <c r="B31" t="s">
        <v>196</v>
      </c>
    </row>
    <row r="32">
      <c r="B32" t="s">
        <v>197</v>
      </c>
    </row>
  </sheetData>
  <sheetProtection selectLockedCells="0" selectUnlockedCells="0" objects="1" sheet="1"/>
  <mergeCells count="6">
    <mergeCell ref="C2:J2"/>
    <mergeCell ref="C8:J8"/>
    <mergeCell ref="C7:D7"/>
    <mergeCell ref="E7:F7"/>
    <mergeCell ref="G7:H7"/>
    <mergeCell ref="I7:J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3"/>
      <c r="O2" s="73"/>
      <c r="P2" s="73"/>
      <c r="Q2" s="73"/>
      <c r="R2" s="72"/>
    </row>
    <row r="3" ht="6.95" customHeight="1">
      <c r="B3" s="32"/>
      <c r="R3" s="34"/>
    </row>
    <row r="4" ht="13.5" customHeight="1">
      <c r="B4" s="53" t="s">
        <v>2909</v>
      </c>
      <c r="R4" s="34"/>
    </row>
    <row r="5" ht="12" customHeight="1">
      <c r="B5" s="56" t="s">
        <v>33</v>
      </c>
      <c r="R5" s="34"/>
    </row>
    <row r="6" ht="6.95" customHeight="1">
      <c r="B6" s="54"/>
      <c r="C6" s="41"/>
      <c r="D6" s="42"/>
      <c r="E6" s="42"/>
      <c r="F6" s="42"/>
      <c r="G6" s="42"/>
      <c r="H6" s="42"/>
      <c r="I6" s="42"/>
      <c r="J6" s="42"/>
      <c r="K6" s="42"/>
      <c r="L6" s="42"/>
      <c r="M6" s="42"/>
      <c r="R6" s="34"/>
    </row>
    <row r="7" ht="12" customHeight="1">
      <c r="B7" s="57"/>
      <c r="C7" s="45" t="s">
        <v>242</v>
      </c>
      <c r="D7" s="45" t="s">
        <v>242</v>
      </c>
      <c r="E7" s="45" t="s">
        <v>1946</v>
      </c>
      <c r="F7" s="45" t="s">
        <v>1946</v>
      </c>
      <c r="G7" s="45" t="s">
        <v>243</v>
      </c>
      <c r="H7" s="45" t="s">
        <v>243</v>
      </c>
      <c r="I7" s="45" t="s">
        <v>244</v>
      </c>
      <c r="J7" s="45" t="s">
        <v>244</v>
      </c>
      <c r="K7" s="45" t="s">
        <v>1947</v>
      </c>
      <c r="L7" s="45" t="s">
        <v>1947</v>
      </c>
      <c r="M7" s="45" t="s">
        <v>245</v>
      </c>
      <c r="N7" s="45" t="s">
        <v>245</v>
      </c>
      <c r="O7" s="45" t="s">
        <v>246</v>
      </c>
      <c r="P7" s="45" t="s">
        <v>246</v>
      </c>
      <c r="Q7" s="45" t="s">
        <v>74</v>
      </c>
      <c r="R7" s="66" t="s">
        <v>74</v>
      </c>
    </row>
    <row r="8">
      <c r="B8" s="52"/>
      <c r="C8" s="43" t="s">
        <v>73</v>
      </c>
      <c r="D8" s="44"/>
      <c r="E8" s="44"/>
      <c r="F8" s="44"/>
      <c r="G8" s="44"/>
      <c r="H8" s="44"/>
      <c r="I8" s="44"/>
      <c r="J8" s="44"/>
      <c r="K8" s="44"/>
      <c r="L8" s="44"/>
      <c r="M8" s="44"/>
      <c r="R8" s="34"/>
    </row>
    <row r="9">
      <c r="B9" s="60" t="s">
        <v>247</v>
      </c>
      <c r="C9" s="47"/>
      <c r="D9" s="47"/>
      <c r="E9" s="47"/>
      <c r="F9" s="47"/>
      <c r="G9" s="47"/>
      <c r="H9" s="47"/>
      <c r="I9" s="47"/>
      <c r="J9" s="47"/>
      <c r="K9" s="47"/>
      <c r="L9" s="47"/>
      <c r="M9" s="47"/>
      <c r="N9" s="47"/>
      <c r="O9" s="47"/>
      <c r="P9" s="47"/>
      <c r="Q9" s="47"/>
      <c r="R9" s="68"/>
    </row>
    <row r="10">
      <c r="B10" s="61" t="s">
        <v>2164</v>
      </c>
      <c r="C10" s="48"/>
      <c r="D10" s="48"/>
      <c r="E10" s="48"/>
      <c r="F10" s="48"/>
      <c r="G10" s="48"/>
      <c r="H10" s="48"/>
      <c r="I10" s="48"/>
      <c r="J10" s="48"/>
      <c r="K10" s="48"/>
      <c r="L10" s="48"/>
      <c r="M10" s="48"/>
      <c r="N10" s="48"/>
      <c r="O10" s="48"/>
      <c r="P10" s="48"/>
      <c r="Q10" s="48"/>
      <c r="R10" s="69"/>
    </row>
    <row r="11">
      <c r="B11" s="76" t="s">
        <v>76</v>
      </c>
      <c r="C11" s="48"/>
      <c r="D11" s="48"/>
      <c r="E11" s="48"/>
      <c r="F11" s="48"/>
      <c r="G11" s="48"/>
      <c r="H11" s="48"/>
      <c r="I11" s="48"/>
      <c r="J11" s="48"/>
      <c r="K11" s="48"/>
      <c r="L11" s="48"/>
      <c r="M11" s="48"/>
      <c r="N11" s="48"/>
      <c r="O11" s="48"/>
      <c r="P11" s="48"/>
      <c r="Q11" s="48"/>
      <c r="R11" s="69"/>
    </row>
    <row r="12">
      <c r="B12" s="74" t="s">
        <v>2910</v>
      </c>
      <c r="C12" s="49" t="s">
        <v>131</v>
      </c>
      <c r="D12" s="49" t="s">
        <v>2911</v>
      </c>
      <c r="E12" s="49" t="s">
        <v>708</v>
      </c>
      <c r="F12" s="49" t="s">
        <v>708</v>
      </c>
      <c r="G12" s="49" t="s">
        <v>1888</v>
      </c>
      <c r="H12" s="49" t="s">
        <v>2912</v>
      </c>
      <c r="I12" s="49" t="s">
        <v>335</v>
      </c>
      <c r="J12" s="49" t="s">
        <v>2913</v>
      </c>
      <c r="K12" s="49" t="s">
        <v>708</v>
      </c>
      <c r="L12" s="49" t="s">
        <v>708</v>
      </c>
      <c r="M12" s="49" t="s">
        <v>2914</v>
      </c>
      <c r="N12" s="49" t="s">
        <v>2915</v>
      </c>
      <c r="O12" s="49" t="s">
        <v>2525</v>
      </c>
      <c r="P12" s="49" t="s">
        <v>2916</v>
      </c>
      <c r="Q12" s="49" t="s">
        <v>708</v>
      </c>
      <c r="R12" s="70" t="s">
        <v>708</v>
      </c>
    </row>
    <row r="13">
      <c r="B13" s="75" t="s">
        <v>2917</v>
      </c>
      <c r="C13" s="46" t="s">
        <v>2918</v>
      </c>
      <c r="D13" s="46" t="s">
        <v>2919</v>
      </c>
      <c r="E13" s="46" t="s">
        <v>708</v>
      </c>
      <c r="F13" s="46" t="s">
        <v>708</v>
      </c>
      <c r="G13" s="46" t="s">
        <v>483</v>
      </c>
      <c r="H13" s="46" t="s">
        <v>2920</v>
      </c>
      <c r="I13" s="46" t="s">
        <v>307</v>
      </c>
      <c r="J13" s="46" t="s">
        <v>2921</v>
      </c>
      <c r="K13" s="46" t="s">
        <v>708</v>
      </c>
      <c r="L13" s="46" t="s">
        <v>708</v>
      </c>
      <c r="M13" s="46" t="s">
        <v>2922</v>
      </c>
      <c r="N13" s="46" t="s">
        <v>2923</v>
      </c>
      <c r="O13" s="46" t="s">
        <v>1628</v>
      </c>
      <c r="P13" s="46" t="s">
        <v>2924</v>
      </c>
      <c r="Q13" s="46" t="s">
        <v>708</v>
      </c>
      <c r="R13" s="67" t="s">
        <v>708</v>
      </c>
    </row>
    <row r="14">
      <c r="B14" s="76" t="s">
        <v>101</v>
      </c>
      <c r="C14" s="48"/>
      <c r="D14" s="48"/>
      <c r="E14" s="48"/>
      <c r="F14" s="48"/>
      <c r="G14" s="48"/>
      <c r="H14" s="48"/>
      <c r="I14" s="48"/>
      <c r="J14" s="48"/>
      <c r="K14" s="48"/>
      <c r="L14" s="48"/>
      <c r="M14" s="48"/>
      <c r="N14" s="48"/>
      <c r="O14" s="48"/>
      <c r="P14" s="48"/>
      <c r="Q14" s="48"/>
      <c r="R14" s="69"/>
    </row>
    <row r="15">
      <c r="B15" s="74" t="s">
        <v>2910</v>
      </c>
      <c r="C15" s="49" t="s">
        <v>2925</v>
      </c>
      <c r="D15" s="49" t="s">
        <v>2926</v>
      </c>
      <c r="E15" s="49" t="s">
        <v>708</v>
      </c>
      <c r="F15" s="49" t="s">
        <v>708</v>
      </c>
      <c r="G15" s="49" t="s">
        <v>193</v>
      </c>
      <c r="H15" s="49" t="s">
        <v>2927</v>
      </c>
      <c r="I15" s="49" t="s">
        <v>960</v>
      </c>
      <c r="J15" s="49" t="s">
        <v>2928</v>
      </c>
      <c r="K15" s="49" t="s">
        <v>708</v>
      </c>
      <c r="L15" s="49" t="s">
        <v>708</v>
      </c>
      <c r="M15" s="49" t="s">
        <v>1156</v>
      </c>
      <c r="N15" s="49" t="s">
        <v>2929</v>
      </c>
      <c r="O15" s="49" t="s">
        <v>783</v>
      </c>
      <c r="P15" s="49" t="s">
        <v>2930</v>
      </c>
      <c r="Q15" s="49" t="s">
        <v>708</v>
      </c>
      <c r="R15" s="70" t="s">
        <v>708</v>
      </c>
    </row>
    <row r="16">
      <c r="B16" s="75" t="s">
        <v>2917</v>
      </c>
      <c r="C16" s="46" t="s">
        <v>653</v>
      </c>
      <c r="D16" s="46" t="s">
        <v>2931</v>
      </c>
      <c r="E16" s="46" t="s">
        <v>708</v>
      </c>
      <c r="F16" s="46" t="s">
        <v>708</v>
      </c>
      <c r="G16" s="46" t="s">
        <v>694</v>
      </c>
      <c r="H16" s="46" t="s">
        <v>2932</v>
      </c>
      <c r="I16" s="46" t="s">
        <v>983</v>
      </c>
      <c r="J16" s="46" t="s">
        <v>2933</v>
      </c>
      <c r="K16" s="46" t="s">
        <v>708</v>
      </c>
      <c r="L16" s="46" t="s">
        <v>708</v>
      </c>
      <c r="M16" s="46" t="s">
        <v>1175</v>
      </c>
      <c r="N16" s="46" t="s">
        <v>2934</v>
      </c>
      <c r="O16" s="46" t="s">
        <v>810</v>
      </c>
      <c r="P16" s="46" t="s">
        <v>2935</v>
      </c>
      <c r="Q16" s="46" t="s">
        <v>708</v>
      </c>
      <c r="R16" s="67" t="s">
        <v>708</v>
      </c>
    </row>
    <row r="17">
      <c r="B17" s="76" t="s">
        <v>117</v>
      </c>
      <c r="C17" s="48"/>
      <c r="D17" s="48"/>
      <c r="E17" s="48"/>
      <c r="F17" s="48"/>
      <c r="G17" s="48"/>
      <c r="H17" s="48"/>
      <c r="I17" s="48"/>
      <c r="J17" s="48"/>
      <c r="K17" s="48"/>
      <c r="L17" s="48"/>
      <c r="M17" s="48"/>
      <c r="N17" s="48"/>
      <c r="O17" s="48"/>
      <c r="P17" s="48"/>
      <c r="Q17" s="48"/>
      <c r="R17" s="69"/>
    </row>
    <row r="18">
      <c r="B18" s="74" t="s">
        <v>2910</v>
      </c>
      <c r="C18" s="49" t="s">
        <v>287</v>
      </c>
      <c r="D18" s="49" t="s">
        <v>2936</v>
      </c>
      <c r="E18" s="49" t="s">
        <v>708</v>
      </c>
      <c r="F18" s="49" t="s">
        <v>708</v>
      </c>
      <c r="G18" s="49" t="s">
        <v>298</v>
      </c>
      <c r="H18" s="49" t="s">
        <v>2937</v>
      </c>
      <c r="I18" s="49" t="s">
        <v>2679</v>
      </c>
      <c r="J18" s="49" t="s">
        <v>2938</v>
      </c>
      <c r="K18" s="49" t="s">
        <v>708</v>
      </c>
      <c r="L18" s="49" t="s">
        <v>708</v>
      </c>
      <c r="M18" s="49" t="s">
        <v>348</v>
      </c>
      <c r="N18" s="49" t="s">
        <v>2939</v>
      </c>
      <c r="O18" s="49" t="s">
        <v>1142</v>
      </c>
      <c r="P18" s="49" t="s">
        <v>2940</v>
      </c>
      <c r="Q18" s="49" t="s">
        <v>708</v>
      </c>
      <c r="R18" s="70" t="s">
        <v>708</v>
      </c>
    </row>
    <row r="19">
      <c r="B19" s="75" t="s">
        <v>2917</v>
      </c>
      <c r="C19" s="46" t="s">
        <v>257</v>
      </c>
      <c r="D19" s="46" t="s">
        <v>2941</v>
      </c>
      <c r="E19" s="46" t="s">
        <v>708</v>
      </c>
      <c r="F19" s="46" t="s">
        <v>708</v>
      </c>
      <c r="G19" s="46" t="s">
        <v>268</v>
      </c>
      <c r="H19" s="46" t="s">
        <v>2942</v>
      </c>
      <c r="I19" s="46" t="s">
        <v>1130</v>
      </c>
      <c r="J19" s="46" t="s">
        <v>2943</v>
      </c>
      <c r="K19" s="46" t="s">
        <v>708</v>
      </c>
      <c r="L19" s="46" t="s">
        <v>708</v>
      </c>
      <c r="M19" s="46" t="s">
        <v>320</v>
      </c>
      <c r="N19" s="46" t="s">
        <v>2944</v>
      </c>
      <c r="O19" s="46" t="s">
        <v>1162</v>
      </c>
      <c r="P19" s="46" t="s">
        <v>2945</v>
      </c>
      <c r="Q19" s="46" t="s">
        <v>708</v>
      </c>
      <c r="R19" s="67" t="s">
        <v>708</v>
      </c>
    </row>
    <row r="20">
      <c r="B20" s="61" t="s">
        <v>75</v>
      </c>
      <c r="C20" s="48"/>
      <c r="D20" s="48"/>
      <c r="E20" s="48"/>
      <c r="F20" s="48"/>
      <c r="G20" s="48"/>
      <c r="H20" s="48"/>
      <c r="I20" s="48"/>
      <c r="J20" s="48"/>
      <c r="K20" s="48"/>
      <c r="L20" s="48"/>
      <c r="M20" s="48"/>
      <c r="N20" s="48"/>
      <c r="O20" s="48"/>
      <c r="P20" s="48"/>
      <c r="Q20" s="48"/>
      <c r="R20" s="69"/>
    </row>
    <row r="21">
      <c r="B21" s="76" t="s">
        <v>76</v>
      </c>
      <c r="C21" s="48"/>
      <c r="D21" s="48"/>
      <c r="E21" s="48"/>
      <c r="F21" s="48"/>
      <c r="G21" s="48"/>
      <c r="H21" s="48"/>
      <c r="I21" s="48"/>
      <c r="J21" s="48"/>
      <c r="K21" s="48"/>
      <c r="L21" s="48"/>
      <c r="M21" s="48"/>
      <c r="N21" s="48"/>
      <c r="O21" s="48"/>
      <c r="P21" s="48"/>
      <c r="Q21" s="48"/>
      <c r="R21" s="69"/>
    </row>
    <row r="22">
      <c r="B22" s="74" t="s">
        <v>2910</v>
      </c>
      <c r="C22" s="49" t="s">
        <v>828</v>
      </c>
      <c r="D22" s="49" t="s">
        <v>2946</v>
      </c>
      <c r="E22" s="49" t="s">
        <v>1109</v>
      </c>
      <c r="F22" s="49" t="s">
        <v>2947</v>
      </c>
      <c r="G22" s="49" t="s">
        <v>508</v>
      </c>
      <c r="H22" s="49" t="s">
        <v>2948</v>
      </c>
      <c r="I22" s="49" t="s">
        <v>1066</v>
      </c>
      <c r="J22" s="49" t="s">
        <v>2949</v>
      </c>
      <c r="K22" s="49" t="s">
        <v>1016</v>
      </c>
      <c r="L22" s="49" t="s">
        <v>2950</v>
      </c>
      <c r="M22" s="49" t="s">
        <v>2189</v>
      </c>
      <c r="N22" s="49" t="s">
        <v>2951</v>
      </c>
      <c r="O22" s="49" t="s">
        <v>1056</v>
      </c>
      <c r="P22" s="49" t="s">
        <v>2952</v>
      </c>
      <c r="Q22" s="49" t="s">
        <v>2953</v>
      </c>
      <c r="R22" s="70" t="s">
        <v>2954</v>
      </c>
    </row>
    <row r="23">
      <c r="B23" s="75" t="s">
        <v>2917</v>
      </c>
      <c r="C23" s="46" t="s">
        <v>853</v>
      </c>
      <c r="D23" s="46" t="s">
        <v>2955</v>
      </c>
      <c r="E23" s="46" t="s">
        <v>1132</v>
      </c>
      <c r="F23" s="46" t="s">
        <v>2956</v>
      </c>
      <c r="G23" s="46" t="s">
        <v>479</v>
      </c>
      <c r="H23" s="46" t="s">
        <v>2957</v>
      </c>
      <c r="I23" s="46" t="s">
        <v>1090</v>
      </c>
      <c r="J23" s="46" t="s">
        <v>2958</v>
      </c>
      <c r="K23" s="46" t="s">
        <v>1044</v>
      </c>
      <c r="L23" s="46" t="s">
        <v>2959</v>
      </c>
      <c r="M23" s="46" t="s">
        <v>1615</v>
      </c>
      <c r="N23" s="46" t="s">
        <v>2960</v>
      </c>
      <c r="O23" s="46" t="s">
        <v>1080</v>
      </c>
      <c r="P23" s="46" t="s">
        <v>2961</v>
      </c>
      <c r="Q23" s="46" t="s">
        <v>2962</v>
      </c>
      <c r="R23" s="67" t="s">
        <v>2963</v>
      </c>
    </row>
    <row r="24">
      <c r="B24" s="76" t="s">
        <v>101</v>
      </c>
      <c r="C24" s="48"/>
      <c r="D24" s="48"/>
      <c r="E24" s="48"/>
      <c r="F24" s="48"/>
      <c r="G24" s="48"/>
      <c r="H24" s="48"/>
      <c r="I24" s="48"/>
      <c r="J24" s="48"/>
      <c r="K24" s="48"/>
      <c r="L24" s="48"/>
      <c r="M24" s="48"/>
      <c r="N24" s="48"/>
      <c r="O24" s="48"/>
      <c r="P24" s="48"/>
      <c r="Q24" s="48"/>
      <c r="R24" s="69"/>
    </row>
    <row r="25">
      <c r="B25" s="74" t="s">
        <v>2910</v>
      </c>
      <c r="C25" s="49" t="s">
        <v>726</v>
      </c>
      <c r="D25" s="49" t="s">
        <v>2964</v>
      </c>
      <c r="E25" s="49" t="s">
        <v>2965</v>
      </c>
      <c r="F25" s="49" t="s">
        <v>2966</v>
      </c>
      <c r="G25" s="49" t="s">
        <v>790</v>
      </c>
      <c r="H25" s="49" t="s">
        <v>2967</v>
      </c>
      <c r="I25" s="49" t="s">
        <v>1227</v>
      </c>
      <c r="J25" s="49" t="s">
        <v>2968</v>
      </c>
      <c r="K25" s="49" t="s">
        <v>2189</v>
      </c>
      <c r="L25" s="49" t="s">
        <v>2969</v>
      </c>
      <c r="M25" s="49" t="s">
        <v>207</v>
      </c>
      <c r="N25" s="49" t="s">
        <v>2970</v>
      </c>
      <c r="O25" s="49" t="s">
        <v>2971</v>
      </c>
      <c r="P25" s="49" t="s">
        <v>2972</v>
      </c>
      <c r="Q25" s="49" t="s">
        <v>2973</v>
      </c>
      <c r="R25" s="70" t="s">
        <v>2974</v>
      </c>
    </row>
    <row r="26">
      <c r="B26" s="75" t="s">
        <v>2917</v>
      </c>
      <c r="C26" s="46" t="s">
        <v>660</v>
      </c>
      <c r="D26" s="46" t="s">
        <v>2975</v>
      </c>
      <c r="E26" s="46" t="s">
        <v>2976</v>
      </c>
      <c r="F26" s="46" t="s">
        <v>2977</v>
      </c>
      <c r="G26" s="46" t="s">
        <v>817</v>
      </c>
      <c r="H26" s="46" t="s">
        <v>2978</v>
      </c>
      <c r="I26" s="46" t="s">
        <v>1249</v>
      </c>
      <c r="J26" s="46" t="s">
        <v>2979</v>
      </c>
      <c r="K26" s="46" t="s">
        <v>1615</v>
      </c>
      <c r="L26" s="46" t="s">
        <v>2980</v>
      </c>
      <c r="M26" s="46" t="s">
        <v>800</v>
      </c>
      <c r="N26" s="46" t="s">
        <v>2981</v>
      </c>
      <c r="O26" s="46" t="s">
        <v>2982</v>
      </c>
      <c r="P26" s="46" t="s">
        <v>2983</v>
      </c>
      <c r="Q26" s="46" t="s">
        <v>2984</v>
      </c>
      <c r="R26" s="67" t="s">
        <v>2985</v>
      </c>
    </row>
    <row r="27">
      <c r="B27" s="76" t="s">
        <v>117</v>
      </c>
      <c r="C27" s="48"/>
      <c r="D27" s="48"/>
      <c r="E27" s="48"/>
      <c r="F27" s="48"/>
      <c r="G27" s="48"/>
      <c r="H27" s="48"/>
      <c r="I27" s="48"/>
      <c r="J27" s="48"/>
      <c r="K27" s="48"/>
      <c r="L27" s="48"/>
      <c r="M27" s="48"/>
      <c r="N27" s="48"/>
      <c r="O27" s="48"/>
      <c r="P27" s="48"/>
      <c r="Q27" s="48"/>
      <c r="R27" s="69"/>
    </row>
    <row r="28">
      <c r="B28" s="74" t="s">
        <v>2910</v>
      </c>
      <c r="C28" s="49" t="s">
        <v>2986</v>
      </c>
      <c r="D28" s="49" t="s">
        <v>2987</v>
      </c>
      <c r="E28" s="49" t="s">
        <v>769</v>
      </c>
      <c r="F28" s="49" t="s">
        <v>2988</v>
      </c>
      <c r="G28" s="49" t="s">
        <v>1150</v>
      </c>
      <c r="H28" s="49" t="s">
        <v>2989</v>
      </c>
      <c r="I28" s="49" t="s">
        <v>1050</v>
      </c>
      <c r="J28" s="49" t="s">
        <v>2990</v>
      </c>
      <c r="K28" s="49" t="s">
        <v>776</v>
      </c>
      <c r="L28" s="49" t="s">
        <v>2991</v>
      </c>
      <c r="M28" s="49" t="s">
        <v>2216</v>
      </c>
      <c r="N28" s="49" t="s">
        <v>2992</v>
      </c>
      <c r="O28" s="49" t="s">
        <v>1227</v>
      </c>
      <c r="P28" s="49" t="s">
        <v>2993</v>
      </c>
      <c r="Q28" s="49" t="s">
        <v>2994</v>
      </c>
      <c r="R28" s="70" t="s">
        <v>2995</v>
      </c>
    </row>
    <row r="29">
      <c r="B29" s="75" t="s">
        <v>2917</v>
      </c>
      <c r="C29" s="46" t="s">
        <v>1502</v>
      </c>
      <c r="D29" s="46" t="s">
        <v>2996</v>
      </c>
      <c r="E29" s="46" t="s">
        <v>481</v>
      </c>
      <c r="F29" s="46" t="s">
        <v>2997</v>
      </c>
      <c r="G29" s="46" t="s">
        <v>1169</v>
      </c>
      <c r="H29" s="46" t="s">
        <v>2998</v>
      </c>
      <c r="I29" s="46" t="s">
        <v>1074</v>
      </c>
      <c r="J29" s="46" t="s">
        <v>2999</v>
      </c>
      <c r="K29" s="46" t="s">
        <v>802</v>
      </c>
      <c r="L29" s="46" t="s">
        <v>3000</v>
      </c>
      <c r="M29" s="46" t="s">
        <v>2202</v>
      </c>
      <c r="N29" s="46" t="s">
        <v>3001</v>
      </c>
      <c r="O29" s="46" t="s">
        <v>1249</v>
      </c>
      <c r="P29" s="46" t="s">
        <v>3002</v>
      </c>
      <c r="Q29" s="46" t="s">
        <v>2138</v>
      </c>
      <c r="R29" s="67" t="s">
        <v>3003</v>
      </c>
    </row>
    <row r="30">
      <c r="B30" s="61" t="s">
        <v>133</v>
      </c>
      <c r="C30" s="48"/>
      <c r="D30" s="48"/>
      <c r="E30" s="48"/>
      <c r="F30" s="48"/>
      <c r="G30" s="48"/>
      <c r="H30" s="48"/>
      <c r="I30" s="48"/>
      <c r="J30" s="48"/>
      <c r="K30" s="48"/>
      <c r="L30" s="48"/>
      <c r="M30" s="48"/>
      <c r="N30" s="48"/>
      <c r="O30" s="48"/>
      <c r="P30" s="48"/>
      <c r="Q30" s="48"/>
      <c r="R30" s="69"/>
    </row>
    <row r="31">
      <c r="B31" s="76" t="s">
        <v>134</v>
      </c>
      <c r="C31" s="48"/>
      <c r="D31" s="48"/>
      <c r="E31" s="48"/>
      <c r="F31" s="48"/>
      <c r="G31" s="48"/>
      <c r="H31" s="48"/>
      <c r="I31" s="48"/>
      <c r="J31" s="48"/>
      <c r="K31" s="48"/>
      <c r="L31" s="48"/>
      <c r="M31" s="48"/>
      <c r="N31" s="48"/>
      <c r="O31" s="48"/>
      <c r="P31" s="48"/>
      <c r="Q31" s="48"/>
      <c r="R31" s="69"/>
    </row>
    <row r="32">
      <c r="B32" s="74" t="s">
        <v>2910</v>
      </c>
      <c r="C32" s="49" t="s">
        <v>3004</v>
      </c>
      <c r="D32" s="49" t="s">
        <v>3005</v>
      </c>
      <c r="E32" s="49" t="s">
        <v>830</v>
      </c>
      <c r="F32" s="49" t="s">
        <v>3006</v>
      </c>
      <c r="G32" s="49" t="s">
        <v>2971</v>
      </c>
      <c r="H32" s="49" t="s">
        <v>3007</v>
      </c>
      <c r="I32" s="49" t="s">
        <v>3008</v>
      </c>
      <c r="J32" s="49" t="s">
        <v>3009</v>
      </c>
      <c r="K32" s="49" t="s">
        <v>3010</v>
      </c>
      <c r="L32" s="49" t="s">
        <v>3011</v>
      </c>
      <c r="M32" s="49" t="s">
        <v>494</v>
      </c>
      <c r="N32" s="49" t="s">
        <v>495</v>
      </c>
      <c r="O32" s="49" t="s">
        <v>1052</v>
      </c>
      <c r="P32" s="49" t="s">
        <v>3012</v>
      </c>
      <c r="Q32" s="49" t="s">
        <v>494</v>
      </c>
      <c r="R32" s="70" t="s">
        <v>495</v>
      </c>
    </row>
    <row r="33">
      <c r="B33" s="75" t="s">
        <v>2917</v>
      </c>
      <c r="C33" s="46" t="s">
        <v>3013</v>
      </c>
      <c r="D33" s="46" t="s">
        <v>3014</v>
      </c>
      <c r="E33" s="46" t="s">
        <v>855</v>
      </c>
      <c r="F33" s="46" t="s">
        <v>3015</v>
      </c>
      <c r="G33" s="46" t="s">
        <v>2982</v>
      </c>
      <c r="H33" s="46" t="s">
        <v>3016</v>
      </c>
      <c r="I33" s="46" t="s">
        <v>686</v>
      </c>
      <c r="J33" s="46" t="s">
        <v>3017</v>
      </c>
      <c r="K33" s="46" t="s">
        <v>2628</v>
      </c>
      <c r="L33" s="46" t="s">
        <v>3018</v>
      </c>
      <c r="M33" s="46" t="s">
        <v>324</v>
      </c>
      <c r="N33" s="46" t="s">
        <v>3019</v>
      </c>
      <c r="O33" s="46" t="s">
        <v>1076</v>
      </c>
      <c r="P33" s="46" t="s">
        <v>3020</v>
      </c>
      <c r="Q33" s="46" t="s">
        <v>2353</v>
      </c>
      <c r="R33" s="67" t="s">
        <v>3021</v>
      </c>
    </row>
    <row r="34">
      <c r="B34" s="76" t="s">
        <v>149</v>
      </c>
      <c r="C34" s="48"/>
      <c r="D34" s="48"/>
      <c r="E34" s="48"/>
      <c r="F34" s="48"/>
      <c r="G34" s="48"/>
      <c r="H34" s="48"/>
      <c r="I34" s="48"/>
      <c r="J34" s="48"/>
      <c r="K34" s="48"/>
      <c r="L34" s="48"/>
      <c r="M34" s="48"/>
      <c r="N34" s="48"/>
      <c r="O34" s="48"/>
      <c r="P34" s="48"/>
      <c r="Q34" s="48"/>
      <c r="R34" s="69"/>
    </row>
    <row r="35">
      <c r="B35" s="74" t="s">
        <v>2910</v>
      </c>
      <c r="C35" s="49" t="s">
        <v>449</v>
      </c>
      <c r="D35" s="49" t="s">
        <v>3022</v>
      </c>
      <c r="E35" s="49" t="s">
        <v>227</v>
      </c>
      <c r="F35" s="49" t="s">
        <v>3023</v>
      </c>
      <c r="G35" s="49" t="s">
        <v>285</v>
      </c>
      <c r="H35" s="49" t="s">
        <v>3024</v>
      </c>
      <c r="I35" s="49" t="s">
        <v>1105</v>
      </c>
      <c r="J35" s="49" t="s">
        <v>3025</v>
      </c>
      <c r="K35" s="49" t="s">
        <v>776</v>
      </c>
      <c r="L35" s="49" t="s">
        <v>3026</v>
      </c>
      <c r="M35" s="49" t="s">
        <v>2216</v>
      </c>
      <c r="N35" s="49" t="s">
        <v>3027</v>
      </c>
      <c r="O35" s="49" t="s">
        <v>227</v>
      </c>
      <c r="P35" s="49" t="s">
        <v>3028</v>
      </c>
      <c r="Q35" s="49" t="s">
        <v>1008</v>
      </c>
      <c r="R35" s="70" t="s">
        <v>3029</v>
      </c>
    </row>
    <row r="36">
      <c r="B36" s="75" t="s">
        <v>2917</v>
      </c>
      <c r="C36" s="46" t="s">
        <v>425</v>
      </c>
      <c r="D36" s="46" t="s">
        <v>3030</v>
      </c>
      <c r="E36" s="46" t="s">
        <v>819</v>
      </c>
      <c r="F36" s="46" t="s">
        <v>3031</v>
      </c>
      <c r="G36" s="46" t="s">
        <v>255</v>
      </c>
      <c r="H36" s="46" t="s">
        <v>3032</v>
      </c>
      <c r="I36" s="46" t="s">
        <v>1128</v>
      </c>
      <c r="J36" s="46" t="s">
        <v>3033</v>
      </c>
      <c r="K36" s="46" t="s">
        <v>802</v>
      </c>
      <c r="L36" s="46" t="s">
        <v>3034</v>
      </c>
      <c r="M36" s="46" t="s">
        <v>2202</v>
      </c>
      <c r="N36" s="46" t="s">
        <v>3035</v>
      </c>
      <c r="O36" s="46" t="s">
        <v>819</v>
      </c>
      <c r="P36" s="46" t="s">
        <v>3036</v>
      </c>
      <c r="Q36" s="46" t="s">
        <v>1036</v>
      </c>
      <c r="R36" s="67" t="s">
        <v>3037</v>
      </c>
    </row>
    <row r="37">
      <c r="B37" s="76" t="s">
        <v>165</v>
      </c>
      <c r="C37" s="48"/>
      <c r="D37" s="48"/>
      <c r="E37" s="48"/>
      <c r="F37" s="48"/>
      <c r="G37" s="48"/>
      <c r="H37" s="48"/>
      <c r="I37" s="48"/>
      <c r="J37" s="48"/>
      <c r="K37" s="48"/>
      <c r="L37" s="48"/>
      <c r="M37" s="48"/>
      <c r="N37" s="48"/>
      <c r="O37" s="48"/>
      <c r="P37" s="48"/>
      <c r="Q37" s="48"/>
      <c r="R37" s="69"/>
    </row>
    <row r="38">
      <c r="B38" s="74" t="s">
        <v>2910</v>
      </c>
      <c r="C38" s="49" t="s">
        <v>2561</v>
      </c>
      <c r="D38" s="49" t="s">
        <v>3038</v>
      </c>
      <c r="E38" s="49" t="s">
        <v>908</v>
      </c>
      <c r="F38" s="49" t="s">
        <v>3039</v>
      </c>
      <c r="G38" s="49" t="s">
        <v>2986</v>
      </c>
      <c r="H38" s="49" t="s">
        <v>3040</v>
      </c>
      <c r="I38" s="49" t="s">
        <v>2154</v>
      </c>
      <c r="J38" s="49" t="s">
        <v>3041</v>
      </c>
      <c r="K38" s="49" t="s">
        <v>1048</v>
      </c>
      <c r="L38" s="49" t="s">
        <v>3042</v>
      </c>
      <c r="M38" s="49" t="s">
        <v>1317</v>
      </c>
      <c r="N38" s="49" t="s">
        <v>3043</v>
      </c>
      <c r="O38" s="49" t="s">
        <v>956</v>
      </c>
      <c r="P38" s="49" t="s">
        <v>3044</v>
      </c>
      <c r="Q38" s="49" t="s">
        <v>3045</v>
      </c>
      <c r="R38" s="70" t="s">
        <v>3046</v>
      </c>
    </row>
    <row r="39">
      <c r="B39" s="75" t="s">
        <v>2917</v>
      </c>
      <c r="C39" s="46" t="s">
        <v>1713</v>
      </c>
      <c r="D39" s="46" t="s">
        <v>3047</v>
      </c>
      <c r="E39" s="46" t="s">
        <v>928</v>
      </c>
      <c r="F39" s="46" t="s">
        <v>3048</v>
      </c>
      <c r="G39" s="46" t="s">
        <v>1502</v>
      </c>
      <c r="H39" s="46" t="s">
        <v>3049</v>
      </c>
      <c r="I39" s="46" t="s">
        <v>2448</v>
      </c>
      <c r="J39" s="46" t="s">
        <v>3050</v>
      </c>
      <c r="K39" s="46" t="s">
        <v>1072</v>
      </c>
      <c r="L39" s="46" t="s">
        <v>3051</v>
      </c>
      <c r="M39" s="46" t="s">
        <v>1339</v>
      </c>
      <c r="N39" s="46" t="s">
        <v>3052</v>
      </c>
      <c r="O39" s="46" t="s">
        <v>979</v>
      </c>
      <c r="P39" s="46" t="s">
        <v>3053</v>
      </c>
      <c r="Q39" s="46" t="s">
        <v>3054</v>
      </c>
      <c r="R39" s="67" t="s">
        <v>3055</v>
      </c>
    </row>
    <row r="40">
      <c r="B40" s="76" t="s">
        <v>180</v>
      </c>
      <c r="C40" s="48"/>
      <c r="D40" s="48"/>
      <c r="E40" s="48"/>
      <c r="F40" s="48"/>
      <c r="G40" s="48"/>
      <c r="H40" s="48"/>
      <c r="I40" s="48"/>
      <c r="J40" s="48"/>
      <c r="K40" s="48"/>
      <c r="L40" s="48"/>
      <c r="M40" s="48"/>
      <c r="N40" s="48"/>
      <c r="O40" s="48"/>
      <c r="P40" s="48"/>
      <c r="Q40" s="48"/>
      <c r="R40" s="69"/>
    </row>
    <row r="41">
      <c r="B41" s="74" t="s">
        <v>2910</v>
      </c>
      <c r="C41" s="49" t="s">
        <v>3056</v>
      </c>
      <c r="D41" s="49" t="s">
        <v>3057</v>
      </c>
      <c r="E41" s="49" t="s">
        <v>3058</v>
      </c>
      <c r="F41" s="49" t="s">
        <v>3059</v>
      </c>
      <c r="G41" s="49" t="s">
        <v>2239</v>
      </c>
      <c r="H41" s="49" t="s">
        <v>3060</v>
      </c>
      <c r="I41" s="49" t="s">
        <v>3061</v>
      </c>
      <c r="J41" s="49" t="s">
        <v>3062</v>
      </c>
      <c r="K41" s="49" t="s">
        <v>3063</v>
      </c>
      <c r="L41" s="49" t="s">
        <v>3064</v>
      </c>
      <c r="M41" s="49" t="s">
        <v>1002</v>
      </c>
      <c r="N41" s="49" t="s">
        <v>3065</v>
      </c>
      <c r="O41" s="49" t="s">
        <v>990</v>
      </c>
      <c r="P41" s="49" t="s">
        <v>3066</v>
      </c>
      <c r="Q41" s="49" t="s">
        <v>2630</v>
      </c>
      <c r="R41" s="70" t="s">
        <v>3067</v>
      </c>
    </row>
    <row r="42">
      <c r="B42" s="75" t="s">
        <v>2917</v>
      </c>
      <c r="C42" s="46" t="s">
        <v>3068</v>
      </c>
      <c r="D42" s="46" t="s">
        <v>3069</v>
      </c>
      <c r="E42" s="46" t="s">
        <v>3070</v>
      </c>
      <c r="F42" s="46" t="s">
        <v>3071</v>
      </c>
      <c r="G42" s="46" t="s">
        <v>2225</v>
      </c>
      <c r="H42" s="46" t="s">
        <v>3072</v>
      </c>
      <c r="I42" s="46" t="s">
        <v>3073</v>
      </c>
      <c r="J42" s="46" t="s">
        <v>3074</v>
      </c>
      <c r="K42" s="46" t="s">
        <v>3075</v>
      </c>
      <c r="L42" s="46" t="s">
        <v>3076</v>
      </c>
      <c r="M42" s="46" t="s">
        <v>1030</v>
      </c>
      <c r="N42" s="46" t="s">
        <v>3077</v>
      </c>
      <c r="O42" s="46" t="s">
        <v>1018</v>
      </c>
      <c r="P42" s="46" t="s">
        <v>3078</v>
      </c>
      <c r="Q42" s="46" t="s">
        <v>2637</v>
      </c>
      <c r="R42" s="67" t="s">
        <v>3079</v>
      </c>
    </row>
    <row r="43">
      <c r="B43" s="60" t="s">
        <v>417</v>
      </c>
      <c r="C43" s="47"/>
      <c r="D43" s="47"/>
      <c r="E43" s="47"/>
      <c r="F43" s="47"/>
      <c r="G43" s="47"/>
      <c r="H43" s="47"/>
      <c r="I43" s="47"/>
      <c r="J43" s="47"/>
      <c r="K43" s="47"/>
      <c r="L43" s="47"/>
      <c r="M43" s="47"/>
      <c r="N43" s="47"/>
      <c r="O43" s="47"/>
      <c r="P43" s="47"/>
      <c r="Q43" s="47"/>
      <c r="R43" s="68"/>
    </row>
    <row r="44">
      <c r="B44" s="61" t="s">
        <v>2164</v>
      </c>
      <c r="C44" s="48"/>
      <c r="D44" s="48"/>
      <c r="E44" s="48"/>
      <c r="F44" s="48"/>
      <c r="G44" s="48"/>
      <c r="H44" s="48"/>
      <c r="I44" s="48"/>
      <c r="J44" s="48"/>
      <c r="K44" s="48"/>
      <c r="L44" s="48"/>
      <c r="M44" s="48"/>
      <c r="N44" s="48"/>
      <c r="O44" s="48"/>
      <c r="P44" s="48"/>
      <c r="Q44" s="48"/>
      <c r="R44" s="69"/>
    </row>
    <row r="45">
      <c r="B45" s="76" t="s">
        <v>117</v>
      </c>
      <c r="C45" s="48"/>
      <c r="D45" s="48"/>
      <c r="E45" s="48"/>
      <c r="F45" s="48"/>
      <c r="G45" s="48"/>
      <c r="H45" s="48"/>
      <c r="I45" s="48"/>
      <c r="J45" s="48"/>
      <c r="K45" s="48"/>
      <c r="L45" s="48"/>
      <c r="M45" s="48"/>
      <c r="N45" s="48"/>
      <c r="O45" s="48"/>
      <c r="P45" s="48"/>
      <c r="Q45" s="48"/>
      <c r="R45" s="69"/>
    </row>
    <row r="46">
      <c r="B46" s="74" t="s">
        <v>2910</v>
      </c>
      <c r="C46" s="49" t="s">
        <v>3080</v>
      </c>
      <c r="D46" s="49" t="s">
        <v>3081</v>
      </c>
      <c r="E46" s="49" t="s">
        <v>708</v>
      </c>
      <c r="F46" s="49" t="s">
        <v>708</v>
      </c>
      <c r="G46" s="49" t="s">
        <v>181</v>
      </c>
      <c r="H46" s="49" t="s">
        <v>3082</v>
      </c>
      <c r="I46" s="49" t="s">
        <v>204</v>
      </c>
      <c r="J46" s="49" t="s">
        <v>3083</v>
      </c>
      <c r="K46" s="49" t="s">
        <v>708</v>
      </c>
      <c r="L46" s="49" t="s">
        <v>708</v>
      </c>
      <c r="M46" s="49" t="s">
        <v>396</v>
      </c>
      <c r="N46" s="49" t="s">
        <v>3084</v>
      </c>
      <c r="O46" s="49" t="s">
        <v>449</v>
      </c>
      <c r="P46" s="49" t="s">
        <v>3085</v>
      </c>
      <c r="Q46" s="49" t="s">
        <v>708</v>
      </c>
      <c r="R46" s="70" t="s">
        <v>708</v>
      </c>
    </row>
    <row r="47">
      <c r="B47" s="75" t="s">
        <v>2917</v>
      </c>
      <c r="C47" s="46" t="s">
        <v>2646</v>
      </c>
      <c r="D47" s="46" t="s">
        <v>3086</v>
      </c>
      <c r="E47" s="46" t="s">
        <v>708</v>
      </c>
      <c r="F47" s="46" t="s">
        <v>708</v>
      </c>
      <c r="G47" s="46" t="s">
        <v>1177</v>
      </c>
      <c r="H47" s="46" t="s">
        <v>3087</v>
      </c>
      <c r="I47" s="46" t="s">
        <v>755</v>
      </c>
      <c r="J47" s="46" t="s">
        <v>3088</v>
      </c>
      <c r="K47" s="46" t="s">
        <v>708</v>
      </c>
      <c r="L47" s="46" t="s">
        <v>708</v>
      </c>
      <c r="M47" s="46" t="s">
        <v>369</v>
      </c>
      <c r="N47" s="46" t="s">
        <v>3089</v>
      </c>
      <c r="O47" s="46" t="s">
        <v>425</v>
      </c>
      <c r="P47" s="46" t="s">
        <v>3090</v>
      </c>
      <c r="Q47" s="46" t="s">
        <v>708</v>
      </c>
      <c r="R47" s="67" t="s">
        <v>708</v>
      </c>
    </row>
    <row r="48">
      <c r="B48" s="61" t="s">
        <v>75</v>
      </c>
      <c r="C48" s="48"/>
      <c r="D48" s="48"/>
      <c r="E48" s="48"/>
      <c r="F48" s="48"/>
      <c r="G48" s="48"/>
      <c r="H48" s="48"/>
      <c r="I48" s="48"/>
      <c r="J48" s="48"/>
      <c r="K48" s="48"/>
      <c r="L48" s="48"/>
      <c r="M48" s="48"/>
      <c r="N48" s="48"/>
      <c r="O48" s="48"/>
      <c r="P48" s="48"/>
      <c r="Q48" s="48"/>
      <c r="R48" s="69"/>
    </row>
    <row r="49">
      <c r="B49" s="76" t="s">
        <v>117</v>
      </c>
      <c r="C49" s="48"/>
      <c r="D49" s="48"/>
      <c r="E49" s="48"/>
      <c r="F49" s="48"/>
      <c r="G49" s="48"/>
      <c r="H49" s="48"/>
      <c r="I49" s="48"/>
      <c r="J49" s="48"/>
      <c r="K49" s="48"/>
      <c r="L49" s="48"/>
      <c r="M49" s="48"/>
      <c r="N49" s="48"/>
      <c r="O49" s="48"/>
      <c r="P49" s="48"/>
      <c r="Q49" s="48"/>
      <c r="R49" s="69"/>
    </row>
    <row r="50">
      <c r="B50" s="74" t="s">
        <v>2910</v>
      </c>
      <c r="C50" s="49" t="s">
        <v>227</v>
      </c>
      <c r="D50" s="49" t="s">
        <v>3091</v>
      </c>
      <c r="E50" s="49" t="s">
        <v>946</v>
      </c>
      <c r="F50" s="49" t="s">
        <v>3092</v>
      </c>
      <c r="G50" s="49" t="s">
        <v>3093</v>
      </c>
      <c r="H50" s="49" t="s">
        <v>3094</v>
      </c>
      <c r="I50" s="49" t="s">
        <v>2192</v>
      </c>
      <c r="J50" s="49" t="s">
        <v>3095</v>
      </c>
      <c r="K50" s="49" t="s">
        <v>3096</v>
      </c>
      <c r="L50" s="49" t="s">
        <v>3097</v>
      </c>
      <c r="M50" s="49" t="s">
        <v>2245</v>
      </c>
      <c r="N50" s="49" t="s">
        <v>3098</v>
      </c>
      <c r="O50" s="49" t="s">
        <v>211</v>
      </c>
      <c r="P50" s="49" t="s">
        <v>3099</v>
      </c>
      <c r="Q50" s="49" t="s">
        <v>3100</v>
      </c>
      <c r="R50" s="70" t="s">
        <v>3101</v>
      </c>
    </row>
    <row r="51">
      <c r="B51" s="75" t="s">
        <v>2917</v>
      </c>
      <c r="C51" s="46" t="s">
        <v>819</v>
      </c>
      <c r="D51" s="46" t="s">
        <v>3102</v>
      </c>
      <c r="E51" s="46" t="s">
        <v>968</v>
      </c>
      <c r="F51" s="46" t="s">
        <v>3103</v>
      </c>
      <c r="G51" s="46" t="s">
        <v>1983</v>
      </c>
      <c r="H51" s="46" t="s">
        <v>3104</v>
      </c>
      <c r="I51" s="46" t="s">
        <v>2176</v>
      </c>
      <c r="J51" s="46" t="s">
        <v>3105</v>
      </c>
      <c r="K51" s="46" t="s">
        <v>3106</v>
      </c>
      <c r="L51" s="46" t="s">
        <v>3107</v>
      </c>
      <c r="M51" s="46" t="s">
        <v>2231</v>
      </c>
      <c r="N51" s="46" t="s">
        <v>3108</v>
      </c>
      <c r="O51" s="46" t="s">
        <v>1619</v>
      </c>
      <c r="P51" s="46" t="s">
        <v>3109</v>
      </c>
      <c r="Q51" s="46" t="s">
        <v>1980</v>
      </c>
      <c r="R51" s="67" t="s">
        <v>3110</v>
      </c>
    </row>
    <row r="52">
      <c r="B52" s="60" t="s">
        <v>466</v>
      </c>
      <c r="C52" s="47"/>
      <c r="D52" s="47"/>
      <c r="E52" s="47"/>
      <c r="F52" s="47"/>
      <c r="G52" s="47"/>
      <c r="H52" s="47"/>
      <c r="I52" s="47"/>
      <c r="J52" s="47"/>
      <c r="K52" s="47"/>
      <c r="L52" s="47"/>
      <c r="M52" s="47"/>
      <c r="N52" s="47"/>
      <c r="O52" s="47"/>
      <c r="P52" s="47"/>
      <c r="Q52" s="47"/>
      <c r="R52" s="68"/>
    </row>
    <row r="53">
      <c r="B53" s="61" t="s">
        <v>2164</v>
      </c>
      <c r="C53" s="48"/>
      <c r="D53" s="48"/>
      <c r="E53" s="48"/>
      <c r="F53" s="48"/>
      <c r="G53" s="48"/>
      <c r="H53" s="48"/>
      <c r="I53" s="48"/>
      <c r="J53" s="48"/>
      <c r="K53" s="48"/>
      <c r="L53" s="48"/>
      <c r="M53" s="48"/>
      <c r="N53" s="48"/>
      <c r="O53" s="48"/>
      <c r="P53" s="48"/>
      <c r="Q53" s="48"/>
      <c r="R53" s="69"/>
    </row>
    <row r="54">
      <c r="B54" s="76" t="s">
        <v>117</v>
      </c>
      <c r="C54" s="48"/>
      <c r="D54" s="48"/>
      <c r="E54" s="48"/>
      <c r="F54" s="48"/>
      <c r="G54" s="48"/>
      <c r="H54" s="48"/>
      <c r="I54" s="48"/>
      <c r="J54" s="48"/>
      <c r="K54" s="48"/>
      <c r="L54" s="48"/>
      <c r="M54" s="48"/>
      <c r="N54" s="48"/>
      <c r="O54" s="48"/>
      <c r="P54" s="48"/>
      <c r="Q54" s="48"/>
      <c r="R54" s="69"/>
    </row>
    <row r="55">
      <c r="B55" s="74" t="s">
        <v>2910</v>
      </c>
      <c r="C55" s="49" t="s">
        <v>1060</v>
      </c>
      <c r="D55" s="49" t="s">
        <v>3111</v>
      </c>
      <c r="E55" s="49" t="s">
        <v>708</v>
      </c>
      <c r="F55" s="49" t="s">
        <v>708</v>
      </c>
      <c r="G55" s="49" t="s">
        <v>305</v>
      </c>
      <c r="H55" s="49" t="s">
        <v>3112</v>
      </c>
      <c r="I55" s="49" t="s">
        <v>356</v>
      </c>
      <c r="J55" s="49" t="s">
        <v>3113</v>
      </c>
      <c r="K55" s="49" t="s">
        <v>708</v>
      </c>
      <c r="L55" s="49" t="s">
        <v>708</v>
      </c>
      <c r="M55" s="49" t="s">
        <v>743</v>
      </c>
      <c r="N55" s="49" t="s">
        <v>3114</v>
      </c>
      <c r="O55" s="49" t="s">
        <v>285</v>
      </c>
      <c r="P55" s="49" t="s">
        <v>3115</v>
      </c>
      <c r="Q55" s="49" t="s">
        <v>708</v>
      </c>
      <c r="R55" s="70" t="s">
        <v>708</v>
      </c>
    </row>
    <row r="56">
      <c r="B56" s="75" t="s">
        <v>2917</v>
      </c>
      <c r="C56" s="46" t="s">
        <v>1084</v>
      </c>
      <c r="D56" s="46" t="s">
        <v>3116</v>
      </c>
      <c r="E56" s="46" t="s">
        <v>708</v>
      </c>
      <c r="F56" s="46" t="s">
        <v>708</v>
      </c>
      <c r="G56" s="46" t="s">
        <v>276</v>
      </c>
      <c r="H56" s="46" t="s">
        <v>3117</v>
      </c>
      <c r="I56" s="46" t="s">
        <v>328</v>
      </c>
      <c r="J56" s="46" t="s">
        <v>3118</v>
      </c>
      <c r="K56" s="46" t="s">
        <v>708</v>
      </c>
      <c r="L56" s="46" t="s">
        <v>708</v>
      </c>
      <c r="M56" s="46" t="s">
        <v>767</v>
      </c>
      <c r="N56" s="46" t="s">
        <v>3119</v>
      </c>
      <c r="O56" s="46" t="s">
        <v>255</v>
      </c>
      <c r="P56" s="46" t="s">
        <v>3120</v>
      </c>
      <c r="Q56" s="46" t="s">
        <v>708</v>
      </c>
      <c r="R56" s="67" t="s">
        <v>708</v>
      </c>
    </row>
    <row r="57">
      <c r="B57" s="61" t="s">
        <v>75</v>
      </c>
      <c r="C57" s="48"/>
      <c r="D57" s="48"/>
      <c r="E57" s="48"/>
      <c r="F57" s="48"/>
      <c r="G57" s="48"/>
      <c r="H57" s="48"/>
      <c r="I57" s="48"/>
      <c r="J57" s="48"/>
      <c r="K57" s="48"/>
      <c r="L57" s="48"/>
      <c r="M57" s="48"/>
      <c r="N57" s="48"/>
      <c r="O57" s="48"/>
      <c r="P57" s="48"/>
      <c r="Q57" s="48"/>
      <c r="R57" s="69"/>
    </row>
    <row r="58">
      <c r="B58" s="76" t="s">
        <v>117</v>
      </c>
      <c r="C58" s="48"/>
      <c r="D58" s="48"/>
      <c r="E58" s="48"/>
      <c r="F58" s="48"/>
      <c r="G58" s="48"/>
      <c r="H58" s="48"/>
      <c r="I58" s="48"/>
      <c r="J58" s="48"/>
      <c r="K58" s="48"/>
      <c r="L58" s="48"/>
      <c r="M58" s="48"/>
      <c r="N58" s="48"/>
      <c r="O58" s="48"/>
      <c r="P58" s="48"/>
      <c r="Q58" s="48"/>
      <c r="R58" s="69"/>
    </row>
    <row r="59">
      <c r="B59" s="74" t="s">
        <v>2910</v>
      </c>
      <c r="C59" s="49" t="s">
        <v>771</v>
      </c>
      <c r="D59" s="49" t="s">
        <v>3121</v>
      </c>
      <c r="E59" s="49" t="s">
        <v>2152</v>
      </c>
      <c r="F59" s="49" t="s">
        <v>3122</v>
      </c>
      <c r="G59" s="49" t="s">
        <v>2683</v>
      </c>
      <c r="H59" s="49" t="s">
        <v>3123</v>
      </c>
      <c r="I59" s="49" t="s">
        <v>204</v>
      </c>
      <c r="J59" s="49" t="s">
        <v>3124</v>
      </c>
      <c r="K59" s="49" t="s">
        <v>773</v>
      </c>
      <c r="L59" s="49" t="s">
        <v>3125</v>
      </c>
      <c r="M59" s="49" t="s">
        <v>771</v>
      </c>
      <c r="N59" s="49" t="s">
        <v>3126</v>
      </c>
      <c r="O59" s="49" t="s">
        <v>1227</v>
      </c>
      <c r="P59" s="49" t="s">
        <v>3127</v>
      </c>
      <c r="Q59" s="49" t="s">
        <v>2067</v>
      </c>
      <c r="R59" s="70" t="s">
        <v>3128</v>
      </c>
    </row>
    <row r="60">
      <c r="B60" s="75" t="s">
        <v>2917</v>
      </c>
      <c r="C60" s="46" t="s">
        <v>796</v>
      </c>
      <c r="D60" s="46" t="s">
        <v>3129</v>
      </c>
      <c r="E60" s="46" t="s">
        <v>2197</v>
      </c>
      <c r="F60" s="46" t="s">
        <v>3130</v>
      </c>
      <c r="G60" s="46" t="s">
        <v>2671</v>
      </c>
      <c r="H60" s="46" t="s">
        <v>3131</v>
      </c>
      <c r="I60" s="46" t="s">
        <v>755</v>
      </c>
      <c r="J60" s="46" t="s">
        <v>3132</v>
      </c>
      <c r="K60" s="46" t="s">
        <v>798</v>
      </c>
      <c r="L60" s="46" t="s">
        <v>3133</v>
      </c>
      <c r="M60" s="46" t="s">
        <v>796</v>
      </c>
      <c r="N60" s="46" t="s">
        <v>3134</v>
      </c>
      <c r="O60" s="46" t="s">
        <v>1249</v>
      </c>
      <c r="P60" s="46" t="s">
        <v>3135</v>
      </c>
      <c r="Q60" s="46" t="s">
        <v>2586</v>
      </c>
      <c r="R60" s="67" t="s">
        <v>3136</v>
      </c>
    </row>
    <row r="61">
      <c r="B61" s="60" t="s">
        <v>521</v>
      </c>
      <c r="C61" s="47"/>
      <c r="D61" s="47"/>
      <c r="E61" s="47"/>
      <c r="F61" s="47"/>
      <c r="G61" s="47"/>
      <c r="H61" s="47"/>
      <c r="I61" s="47"/>
      <c r="J61" s="47"/>
      <c r="K61" s="47"/>
      <c r="L61" s="47"/>
      <c r="M61" s="47"/>
      <c r="N61" s="47"/>
      <c r="O61" s="47"/>
      <c r="P61" s="47"/>
      <c r="Q61" s="47"/>
      <c r="R61" s="68"/>
    </row>
    <row r="62">
      <c r="B62" s="61" t="s">
        <v>2164</v>
      </c>
      <c r="C62" s="48"/>
      <c r="D62" s="48"/>
      <c r="E62" s="48"/>
      <c r="F62" s="48"/>
      <c r="G62" s="48"/>
      <c r="H62" s="48"/>
      <c r="I62" s="48"/>
      <c r="J62" s="48"/>
      <c r="K62" s="48"/>
      <c r="L62" s="48"/>
      <c r="M62" s="48"/>
      <c r="N62" s="48"/>
      <c r="O62" s="48"/>
      <c r="P62" s="48"/>
      <c r="Q62" s="48"/>
      <c r="R62" s="69"/>
    </row>
    <row r="63">
      <c r="B63" s="76" t="s">
        <v>117</v>
      </c>
      <c r="C63" s="48"/>
      <c r="D63" s="48"/>
      <c r="E63" s="48"/>
      <c r="F63" s="48"/>
      <c r="G63" s="48"/>
      <c r="H63" s="48"/>
      <c r="I63" s="48"/>
      <c r="J63" s="48"/>
      <c r="K63" s="48"/>
      <c r="L63" s="48"/>
      <c r="M63" s="48"/>
      <c r="N63" s="48"/>
      <c r="O63" s="48"/>
      <c r="P63" s="48"/>
      <c r="Q63" s="48"/>
      <c r="R63" s="69"/>
    </row>
    <row r="64">
      <c r="B64" s="74" t="s">
        <v>2910</v>
      </c>
      <c r="C64" s="49" t="s">
        <v>494</v>
      </c>
      <c r="D64" s="49" t="s">
        <v>495</v>
      </c>
      <c r="E64" s="49" t="s">
        <v>708</v>
      </c>
      <c r="F64" s="49" t="s">
        <v>708</v>
      </c>
      <c r="G64" s="49" t="s">
        <v>3137</v>
      </c>
      <c r="H64" s="49" t="s">
        <v>3138</v>
      </c>
      <c r="I64" s="49" t="s">
        <v>1993</v>
      </c>
      <c r="J64" s="49" t="s">
        <v>3139</v>
      </c>
      <c r="K64" s="49" t="s">
        <v>708</v>
      </c>
      <c r="L64" s="49" t="s">
        <v>708</v>
      </c>
      <c r="M64" s="49" t="s">
        <v>494</v>
      </c>
      <c r="N64" s="49" t="s">
        <v>495</v>
      </c>
      <c r="O64" s="49" t="s">
        <v>2737</v>
      </c>
      <c r="P64" s="49" t="s">
        <v>3140</v>
      </c>
      <c r="Q64" s="49" t="s">
        <v>708</v>
      </c>
      <c r="R64" s="70" t="s">
        <v>708</v>
      </c>
    </row>
    <row r="65">
      <c r="B65" s="75" t="s">
        <v>2917</v>
      </c>
      <c r="C65" s="46" t="s">
        <v>2402</v>
      </c>
      <c r="D65" s="46" t="s">
        <v>3141</v>
      </c>
      <c r="E65" s="46" t="s">
        <v>708</v>
      </c>
      <c r="F65" s="46" t="s">
        <v>708</v>
      </c>
      <c r="G65" s="46" t="s">
        <v>3142</v>
      </c>
      <c r="H65" s="46" t="s">
        <v>3143</v>
      </c>
      <c r="I65" s="46" t="s">
        <v>3144</v>
      </c>
      <c r="J65" s="46" t="s">
        <v>3145</v>
      </c>
      <c r="K65" s="46" t="s">
        <v>708</v>
      </c>
      <c r="L65" s="46" t="s">
        <v>708</v>
      </c>
      <c r="M65" s="46" t="s">
        <v>377</v>
      </c>
      <c r="N65" s="46" t="s">
        <v>3146</v>
      </c>
      <c r="O65" s="46" t="s">
        <v>2726</v>
      </c>
      <c r="P65" s="46" t="s">
        <v>3147</v>
      </c>
      <c r="Q65" s="46" t="s">
        <v>708</v>
      </c>
      <c r="R65" s="67" t="s">
        <v>708</v>
      </c>
    </row>
    <row r="66">
      <c r="B66" s="61" t="s">
        <v>75</v>
      </c>
      <c r="C66" s="48"/>
      <c r="D66" s="48"/>
      <c r="E66" s="48"/>
      <c r="F66" s="48"/>
      <c r="G66" s="48"/>
      <c r="H66" s="48"/>
      <c r="I66" s="48"/>
      <c r="J66" s="48"/>
      <c r="K66" s="48"/>
      <c r="L66" s="48"/>
      <c r="M66" s="48"/>
      <c r="N66" s="48"/>
      <c r="O66" s="48"/>
      <c r="P66" s="48"/>
      <c r="Q66" s="48"/>
      <c r="R66" s="69"/>
    </row>
    <row r="67">
      <c r="B67" s="76" t="s">
        <v>117</v>
      </c>
      <c r="C67" s="48"/>
      <c r="D67" s="48"/>
      <c r="E67" s="48"/>
      <c r="F67" s="48"/>
      <c r="G67" s="48"/>
      <c r="H67" s="48"/>
      <c r="I67" s="48"/>
      <c r="J67" s="48"/>
      <c r="K67" s="48"/>
      <c r="L67" s="48"/>
      <c r="M67" s="48"/>
      <c r="N67" s="48"/>
      <c r="O67" s="48"/>
      <c r="P67" s="48"/>
      <c r="Q67" s="48"/>
      <c r="R67" s="69"/>
    </row>
    <row r="68">
      <c r="B68" s="74" t="s">
        <v>2910</v>
      </c>
      <c r="C68" s="49" t="s">
        <v>724</v>
      </c>
      <c r="D68" s="49" t="s">
        <v>3148</v>
      </c>
      <c r="E68" s="49" t="s">
        <v>204</v>
      </c>
      <c r="F68" s="49" t="s">
        <v>3149</v>
      </c>
      <c r="G68" s="49" t="s">
        <v>447</v>
      </c>
      <c r="H68" s="49" t="s">
        <v>3150</v>
      </c>
      <c r="I68" s="49" t="s">
        <v>3151</v>
      </c>
      <c r="J68" s="49" t="s">
        <v>3152</v>
      </c>
      <c r="K68" s="49" t="s">
        <v>3153</v>
      </c>
      <c r="L68" s="49" t="s">
        <v>3154</v>
      </c>
      <c r="M68" s="49" t="s">
        <v>1063</v>
      </c>
      <c r="N68" s="49" t="s">
        <v>3155</v>
      </c>
      <c r="O68" s="49" t="s">
        <v>2358</v>
      </c>
      <c r="P68" s="49" t="s">
        <v>3156</v>
      </c>
      <c r="Q68" s="49" t="s">
        <v>3157</v>
      </c>
      <c r="R68" s="70" t="s">
        <v>3158</v>
      </c>
    </row>
    <row r="69">
      <c r="B69" s="75" t="s">
        <v>2917</v>
      </c>
      <c r="C69" s="46" t="s">
        <v>748</v>
      </c>
      <c r="D69" s="46" t="s">
        <v>3159</v>
      </c>
      <c r="E69" s="46" t="s">
        <v>755</v>
      </c>
      <c r="F69" s="46" t="s">
        <v>3160</v>
      </c>
      <c r="G69" s="46" t="s">
        <v>423</v>
      </c>
      <c r="H69" s="46" t="s">
        <v>3161</v>
      </c>
      <c r="I69" s="46" t="s">
        <v>3162</v>
      </c>
      <c r="J69" s="46" t="s">
        <v>3163</v>
      </c>
      <c r="K69" s="46" t="s">
        <v>3164</v>
      </c>
      <c r="L69" s="46" t="s">
        <v>3165</v>
      </c>
      <c r="M69" s="46" t="s">
        <v>1087</v>
      </c>
      <c r="N69" s="46" t="s">
        <v>3166</v>
      </c>
      <c r="O69" s="46" t="s">
        <v>656</v>
      </c>
      <c r="P69" s="46" t="s">
        <v>3167</v>
      </c>
      <c r="Q69" s="46" t="s">
        <v>3168</v>
      </c>
      <c r="R69" s="67" t="s">
        <v>3169</v>
      </c>
    </row>
    <row r="70">
      <c r="B70" s="60" t="s">
        <v>569</v>
      </c>
      <c r="C70" s="47"/>
      <c r="D70" s="47"/>
      <c r="E70" s="47"/>
      <c r="F70" s="47"/>
      <c r="G70" s="47"/>
      <c r="H70" s="47"/>
      <c r="I70" s="47"/>
      <c r="J70" s="47"/>
      <c r="K70" s="47"/>
      <c r="L70" s="47"/>
      <c r="M70" s="47"/>
      <c r="N70" s="47"/>
      <c r="O70" s="47"/>
      <c r="P70" s="47"/>
      <c r="Q70" s="47"/>
      <c r="R70" s="68"/>
    </row>
    <row r="71">
      <c r="B71" s="61" t="s">
        <v>2164</v>
      </c>
      <c r="C71" s="48"/>
      <c r="D71" s="48"/>
      <c r="E71" s="48"/>
      <c r="F71" s="48"/>
      <c r="G71" s="48"/>
      <c r="H71" s="48"/>
      <c r="I71" s="48"/>
      <c r="J71" s="48"/>
      <c r="K71" s="48"/>
      <c r="L71" s="48"/>
      <c r="M71" s="48"/>
      <c r="N71" s="48"/>
      <c r="O71" s="48"/>
      <c r="P71" s="48"/>
      <c r="Q71" s="48"/>
      <c r="R71" s="69"/>
    </row>
    <row r="72">
      <c r="B72" s="76" t="s">
        <v>117</v>
      </c>
      <c r="C72" s="48"/>
      <c r="D72" s="48"/>
      <c r="E72" s="48"/>
      <c r="F72" s="48"/>
      <c r="G72" s="48"/>
      <c r="H72" s="48"/>
      <c r="I72" s="48"/>
      <c r="J72" s="48"/>
      <c r="K72" s="48"/>
      <c r="L72" s="48"/>
      <c r="M72" s="48"/>
      <c r="N72" s="48"/>
      <c r="O72" s="48"/>
      <c r="P72" s="48"/>
      <c r="Q72" s="48"/>
      <c r="R72" s="69"/>
    </row>
    <row r="73">
      <c r="B73" s="74" t="s">
        <v>2910</v>
      </c>
      <c r="C73" s="49" t="s">
        <v>494</v>
      </c>
      <c r="D73" s="49" t="s">
        <v>495</v>
      </c>
      <c r="E73" s="49" t="s">
        <v>708</v>
      </c>
      <c r="F73" s="49" t="s">
        <v>708</v>
      </c>
      <c r="G73" s="49" t="s">
        <v>494</v>
      </c>
      <c r="H73" s="49" t="s">
        <v>495</v>
      </c>
      <c r="I73" s="49" t="s">
        <v>2711</v>
      </c>
      <c r="J73" s="49" t="s">
        <v>3170</v>
      </c>
      <c r="K73" s="49" t="s">
        <v>708</v>
      </c>
      <c r="L73" s="49" t="s">
        <v>708</v>
      </c>
      <c r="M73" s="49" t="s">
        <v>3171</v>
      </c>
      <c r="N73" s="49" t="s">
        <v>3172</v>
      </c>
      <c r="O73" s="49" t="s">
        <v>3173</v>
      </c>
      <c r="P73" s="49" t="s">
        <v>3174</v>
      </c>
      <c r="Q73" s="49" t="s">
        <v>708</v>
      </c>
      <c r="R73" s="70" t="s">
        <v>708</v>
      </c>
    </row>
    <row r="74">
      <c r="B74" s="75" t="s">
        <v>2917</v>
      </c>
      <c r="C74" s="46" t="s">
        <v>2258</v>
      </c>
      <c r="D74" s="46" t="s">
        <v>3175</v>
      </c>
      <c r="E74" s="46" t="s">
        <v>708</v>
      </c>
      <c r="F74" s="46" t="s">
        <v>708</v>
      </c>
      <c r="G74" s="46" t="s">
        <v>2291</v>
      </c>
      <c r="H74" s="46" t="s">
        <v>3176</v>
      </c>
      <c r="I74" s="46" t="s">
        <v>2252</v>
      </c>
      <c r="J74" s="46" t="s">
        <v>3177</v>
      </c>
      <c r="K74" s="46" t="s">
        <v>708</v>
      </c>
      <c r="L74" s="46" t="s">
        <v>708</v>
      </c>
      <c r="M74" s="46" t="s">
        <v>2373</v>
      </c>
      <c r="N74" s="46" t="s">
        <v>3178</v>
      </c>
      <c r="O74" s="46" t="s">
        <v>2597</v>
      </c>
      <c r="P74" s="46" t="s">
        <v>3179</v>
      </c>
      <c r="Q74" s="46" t="s">
        <v>708</v>
      </c>
      <c r="R74" s="67" t="s">
        <v>708</v>
      </c>
    </row>
    <row r="75">
      <c r="B75" s="61" t="s">
        <v>75</v>
      </c>
      <c r="C75" s="48"/>
      <c r="D75" s="48"/>
      <c r="E75" s="48"/>
      <c r="F75" s="48"/>
      <c r="G75" s="48"/>
      <c r="H75" s="48"/>
      <c r="I75" s="48"/>
      <c r="J75" s="48"/>
      <c r="K75" s="48"/>
      <c r="L75" s="48"/>
      <c r="M75" s="48"/>
      <c r="N75" s="48"/>
      <c r="O75" s="48"/>
      <c r="P75" s="48"/>
      <c r="Q75" s="48"/>
      <c r="R75" s="69"/>
    </row>
    <row r="76">
      <c r="B76" s="76" t="s">
        <v>117</v>
      </c>
      <c r="C76" s="48"/>
      <c r="D76" s="48"/>
      <c r="E76" s="48"/>
      <c r="F76" s="48"/>
      <c r="G76" s="48"/>
      <c r="H76" s="48"/>
      <c r="I76" s="48"/>
      <c r="J76" s="48"/>
      <c r="K76" s="48"/>
      <c r="L76" s="48"/>
      <c r="M76" s="48"/>
      <c r="N76" s="48"/>
      <c r="O76" s="48"/>
      <c r="P76" s="48"/>
      <c r="Q76" s="48"/>
      <c r="R76" s="69"/>
    </row>
    <row r="77">
      <c r="B77" s="74" t="s">
        <v>2910</v>
      </c>
      <c r="C77" s="49" t="s">
        <v>919</v>
      </c>
      <c r="D77" s="49" t="s">
        <v>3180</v>
      </c>
      <c r="E77" s="49" t="s">
        <v>2525</v>
      </c>
      <c r="F77" s="49" t="s">
        <v>3181</v>
      </c>
      <c r="G77" s="49" t="s">
        <v>209</v>
      </c>
      <c r="H77" s="49" t="s">
        <v>3182</v>
      </c>
      <c r="I77" s="49" t="s">
        <v>337</v>
      </c>
      <c r="J77" s="49" t="s">
        <v>3183</v>
      </c>
      <c r="K77" s="49" t="s">
        <v>285</v>
      </c>
      <c r="L77" s="49" t="s">
        <v>3184</v>
      </c>
      <c r="M77" s="49" t="s">
        <v>3185</v>
      </c>
      <c r="N77" s="49" t="s">
        <v>3186</v>
      </c>
      <c r="O77" s="49" t="s">
        <v>1150</v>
      </c>
      <c r="P77" s="49" t="s">
        <v>3187</v>
      </c>
      <c r="Q77" s="49" t="s">
        <v>494</v>
      </c>
      <c r="R77" s="70" t="s">
        <v>495</v>
      </c>
    </row>
    <row r="78">
      <c r="B78" s="75" t="s">
        <v>2917</v>
      </c>
      <c r="C78" s="46" t="s">
        <v>938</v>
      </c>
      <c r="D78" s="46" t="s">
        <v>3188</v>
      </c>
      <c r="E78" s="46" t="s">
        <v>1628</v>
      </c>
      <c r="F78" s="46" t="s">
        <v>3189</v>
      </c>
      <c r="G78" s="46" t="s">
        <v>274</v>
      </c>
      <c r="H78" s="46" t="s">
        <v>3190</v>
      </c>
      <c r="I78" s="46" t="s">
        <v>309</v>
      </c>
      <c r="J78" s="46" t="s">
        <v>3191</v>
      </c>
      <c r="K78" s="46" t="s">
        <v>255</v>
      </c>
      <c r="L78" s="46" t="s">
        <v>3192</v>
      </c>
      <c r="M78" s="46" t="s">
        <v>3193</v>
      </c>
      <c r="N78" s="46" t="s">
        <v>3194</v>
      </c>
      <c r="O78" s="46" t="s">
        <v>1169</v>
      </c>
      <c r="P78" s="46" t="s">
        <v>3195</v>
      </c>
      <c r="Q78" s="46" t="s">
        <v>2976</v>
      </c>
      <c r="R78" s="67" t="s">
        <v>3196</v>
      </c>
    </row>
    <row r="79">
      <c r="B79" s="60" t="s">
        <v>601</v>
      </c>
      <c r="C79" s="47"/>
      <c r="D79" s="47"/>
      <c r="E79" s="47"/>
      <c r="F79" s="47"/>
      <c r="G79" s="47"/>
      <c r="H79" s="47"/>
      <c r="I79" s="47"/>
      <c r="J79" s="47"/>
      <c r="K79" s="47"/>
      <c r="L79" s="47"/>
      <c r="M79" s="47"/>
      <c r="N79" s="47"/>
      <c r="O79" s="47"/>
      <c r="P79" s="47"/>
      <c r="Q79" s="47"/>
      <c r="R79" s="68"/>
    </row>
    <row r="80">
      <c r="B80" s="61" t="s">
        <v>2164</v>
      </c>
      <c r="C80" s="48"/>
      <c r="D80" s="48"/>
      <c r="E80" s="48"/>
      <c r="F80" s="48"/>
      <c r="G80" s="48"/>
      <c r="H80" s="48"/>
      <c r="I80" s="48"/>
      <c r="J80" s="48"/>
      <c r="K80" s="48"/>
      <c r="L80" s="48"/>
      <c r="M80" s="48"/>
      <c r="N80" s="48"/>
      <c r="O80" s="48"/>
      <c r="P80" s="48"/>
      <c r="Q80" s="48"/>
      <c r="R80" s="69"/>
    </row>
    <row r="81">
      <c r="B81" s="76" t="s">
        <v>117</v>
      </c>
      <c r="C81" s="48"/>
      <c r="D81" s="48"/>
      <c r="E81" s="48"/>
      <c r="F81" s="48"/>
      <c r="G81" s="48"/>
      <c r="H81" s="48"/>
      <c r="I81" s="48"/>
      <c r="J81" s="48"/>
      <c r="K81" s="48"/>
      <c r="L81" s="48"/>
      <c r="M81" s="48"/>
      <c r="N81" s="48"/>
      <c r="O81" s="48"/>
      <c r="P81" s="48"/>
      <c r="Q81" s="48"/>
      <c r="R81" s="69"/>
    </row>
    <row r="82">
      <c r="B82" s="74" t="s">
        <v>2910</v>
      </c>
      <c r="C82" s="49" t="s">
        <v>3197</v>
      </c>
      <c r="D82" s="49" t="s">
        <v>3198</v>
      </c>
      <c r="E82" s="49" t="s">
        <v>708</v>
      </c>
      <c r="F82" s="49" t="s">
        <v>708</v>
      </c>
      <c r="G82" s="49" t="s">
        <v>279</v>
      </c>
      <c r="H82" s="49" t="s">
        <v>3199</v>
      </c>
      <c r="I82" s="49" t="s">
        <v>563</v>
      </c>
      <c r="J82" s="49" t="s">
        <v>3200</v>
      </c>
      <c r="K82" s="49" t="s">
        <v>708</v>
      </c>
      <c r="L82" s="49" t="s">
        <v>708</v>
      </c>
      <c r="M82" s="49" t="s">
        <v>229</v>
      </c>
      <c r="N82" s="49" t="s">
        <v>3201</v>
      </c>
      <c r="O82" s="49" t="s">
        <v>1242</v>
      </c>
      <c r="P82" s="49" t="s">
        <v>3202</v>
      </c>
      <c r="Q82" s="49" t="s">
        <v>708</v>
      </c>
      <c r="R82" s="70" t="s">
        <v>708</v>
      </c>
    </row>
    <row r="83">
      <c r="B83" s="75" t="s">
        <v>2917</v>
      </c>
      <c r="C83" s="46" t="s">
        <v>3203</v>
      </c>
      <c r="D83" s="46" t="s">
        <v>3204</v>
      </c>
      <c r="E83" s="46" t="s">
        <v>708</v>
      </c>
      <c r="F83" s="46" t="s">
        <v>708</v>
      </c>
      <c r="G83" s="46" t="s">
        <v>249</v>
      </c>
      <c r="H83" s="46" t="s">
        <v>3205</v>
      </c>
      <c r="I83" s="46" t="s">
        <v>542</v>
      </c>
      <c r="J83" s="46" t="s">
        <v>3206</v>
      </c>
      <c r="K83" s="46" t="s">
        <v>708</v>
      </c>
      <c r="L83" s="46" t="s">
        <v>708</v>
      </c>
      <c r="M83" s="46" t="s">
        <v>1301</v>
      </c>
      <c r="N83" s="46" t="s">
        <v>3207</v>
      </c>
      <c r="O83" s="46" t="s">
        <v>588</v>
      </c>
      <c r="P83" s="46" t="s">
        <v>3208</v>
      </c>
      <c r="Q83" s="46" t="s">
        <v>708</v>
      </c>
      <c r="R83" s="67" t="s">
        <v>708</v>
      </c>
    </row>
    <row r="84">
      <c r="B84" s="61" t="s">
        <v>75</v>
      </c>
      <c r="C84" s="48"/>
      <c r="D84" s="48"/>
      <c r="E84" s="48"/>
      <c r="F84" s="48"/>
      <c r="G84" s="48"/>
      <c r="H84" s="48"/>
      <c r="I84" s="48"/>
      <c r="J84" s="48"/>
      <c r="K84" s="48"/>
      <c r="L84" s="48"/>
      <c r="M84" s="48"/>
      <c r="N84" s="48"/>
      <c r="O84" s="48"/>
      <c r="P84" s="48"/>
      <c r="Q84" s="48"/>
      <c r="R84" s="69"/>
    </row>
    <row r="85">
      <c r="B85" s="76" t="s">
        <v>117</v>
      </c>
      <c r="C85" s="48"/>
      <c r="D85" s="48"/>
      <c r="E85" s="48"/>
      <c r="F85" s="48"/>
      <c r="G85" s="48"/>
      <c r="H85" s="48"/>
      <c r="I85" s="48"/>
      <c r="J85" s="48"/>
      <c r="K85" s="48"/>
      <c r="L85" s="48"/>
      <c r="M85" s="48"/>
      <c r="N85" s="48"/>
      <c r="O85" s="48"/>
      <c r="P85" s="48"/>
      <c r="Q85" s="48"/>
      <c r="R85" s="69"/>
    </row>
    <row r="86">
      <c r="B86" s="74" t="s">
        <v>2910</v>
      </c>
      <c r="C86" s="49" t="s">
        <v>1280</v>
      </c>
      <c r="D86" s="49" t="s">
        <v>3209</v>
      </c>
      <c r="E86" s="49" t="s">
        <v>773</v>
      </c>
      <c r="F86" s="49" t="s">
        <v>3210</v>
      </c>
      <c r="G86" s="49" t="s">
        <v>908</v>
      </c>
      <c r="H86" s="49" t="s">
        <v>3211</v>
      </c>
      <c r="I86" s="49" t="s">
        <v>776</v>
      </c>
      <c r="J86" s="49" t="s">
        <v>3212</v>
      </c>
      <c r="K86" s="49" t="s">
        <v>3213</v>
      </c>
      <c r="L86" s="49" t="s">
        <v>3214</v>
      </c>
      <c r="M86" s="49" t="s">
        <v>1103</v>
      </c>
      <c r="N86" s="49" t="s">
        <v>3215</v>
      </c>
      <c r="O86" s="49" t="s">
        <v>3056</v>
      </c>
      <c r="P86" s="49" t="s">
        <v>3216</v>
      </c>
      <c r="Q86" s="49" t="s">
        <v>3217</v>
      </c>
      <c r="R86" s="70" t="s">
        <v>3218</v>
      </c>
    </row>
    <row r="87">
      <c r="B87" s="75" t="s">
        <v>2917</v>
      </c>
      <c r="C87" s="46" t="s">
        <v>1299</v>
      </c>
      <c r="D87" s="46" t="s">
        <v>3219</v>
      </c>
      <c r="E87" s="46" t="s">
        <v>798</v>
      </c>
      <c r="F87" s="46" t="s">
        <v>3220</v>
      </c>
      <c r="G87" s="46" t="s">
        <v>928</v>
      </c>
      <c r="H87" s="46" t="s">
        <v>3221</v>
      </c>
      <c r="I87" s="46" t="s">
        <v>802</v>
      </c>
      <c r="J87" s="46" t="s">
        <v>3222</v>
      </c>
      <c r="K87" s="46" t="s">
        <v>2011</v>
      </c>
      <c r="L87" s="46" t="s">
        <v>3223</v>
      </c>
      <c r="M87" s="46" t="s">
        <v>1126</v>
      </c>
      <c r="N87" s="46" t="s">
        <v>3224</v>
      </c>
      <c r="O87" s="46" t="s">
        <v>3068</v>
      </c>
      <c r="P87" s="46" t="s">
        <v>3225</v>
      </c>
      <c r="Q87" s="46" t="s">
        <v>3226</v>
      </c>
      <c r="R87" s="67" t="s">
        <v>3227</v>
      </c>
    </row>
    <row r="88">
      <c r="B88" s="60" t="s">
        <v>641</v>
      </c>
      <c r="C88" s="47"/>
      <c r="D88" s="47"/>
      <c r="E88" s="47"/>
      <c r="F88" s="47"/>
      <c r="G88" s="47"/>
      <c r="H88" s="47"/>
      <c r="I88" s="47"/>
      <c r="J88" s="47"/>
      <c r="K88" s="47"/>
      <c r="L88" s="47"/>
      <c r="M88" s="47"/>
      <c r="N88" s="47"/>
      <c r="O88" s="47"/>
      <c r="P88" s="47"/>
      <c r="Q88" s="47"/>
      <c r="R88" s="68"/>
    </row>
    <row r="89">
      <c r="B89" s="61" t="s">
        <v>2164</v>
      </c>
      <c r="C89" s="48"/>
      <c r="D89" s="48"/>
      <c r="E89" s="48"/>
      <c r="F89" s="48"/>
      <c r="G89" s="48"/>
      <c r="H89" s="48"/>
      <c r="I89" s="48"/>
      <c r="J89" s="48"/>
      <c r="K89" s="48"/>
      <c r="L89" s="48"/>
      <c r="M89" s="48"/>
      <c r="N89" s="48"/>
      <c r="O89" s="48"/>
      <c r="P89" s="48"/>
      <c r="Q89" s="48"/>
      <c r="R89" s="69"/>
    </row>
    <row r="90">
      <c r="B90" s="76" t="s">
        <v>117</v>
      </c>
      <c r="C90" s="48"/>
      <c r="D90" s="48"/>
      <c r="E90" s="48"/>
      <c r="F90" s="48"/>
      <c r="G90" s="48"/>
      <c r="H90" s="48"/>
      <c r="I90" s="48"/>
      <c r="J90" s="48"/>
      <c r="K90" s="48"/>
      <c r="L90" s="48"/>
      <c r="M90" s="48"/>
      <c r="N90" s="48"/>
      <c r="O90" s="48"/>
      <c r="P90" s="48"/>
      <c r="Q90" s="48"/>
      <c r="R90" s="69"/>
    </row>
    <row r="91">
      <c r="B91" s="74" t="s">
        <v>2910</v>
      </c>
      <c r="C91" s="49" t="s">
        <v>494</v>
      </c>
      <c r="D91" s="49" t="s">
        <v>495</v>
      </c>
      <c r="E91" s="49" t="s">
        <v>708</v>
      </c>
      <c r="F91" s="49" t="s">
        <v>708</v>
      </c>
      <c r="G91" s="49" t="s">
        <v>3228</v>
      </c>
      <c r="H91" s="49" t="s">
        <v>3229</v>
      </c>
      <c r="I91" s="49" t="s">
        <v>3230</v>
      </c>
      <c r="J91" s="49" t="s">
        <v>3231</v>
      </c>
      <c r="K91" s="49" t="s">
        <v>708</v>
      </c>
      <c r="L91" s="49" t="s">
        <v>708</v>
      </c>
      <c r="M91" s="49" t="s">
        <v>1107</v>
      </c>
      <c r="N91" s="49" t="s">
        <v>3232</v>
      </c>
      <c r="O91" s="49" t="s">
        <v>494</v>
      </c>
      <c r="P91" s="49" t="s">
        <v>495</v>
      </c>
      <c r="Q91" s="49" t="s">
        <v>708</v>
      </c>
      <c r="R91" s="70" t="s">
        <v>708</v>
      </c>
    </row>
    <row r="92">
      <c r="B92" s="75" t="s">
        <v>2917</v>
      </c>
      <c r="C92" s="46" t="s">
        <v>3233</v>
      </c>
      <c r="D92" s="46" t="s">
        <v>3234</v>
      </c>
      <c r="E92" s="46" t="s">
        <v>708</v>
      </c>
      <c r="F92" s="46" t="s">
        <v>708</v>
      </c>
      <c r="G92" s="46" t="s">
        <v>380</v>
      </c>
      <c r="H92" s="46" t="s">
        <v>3235</v>
      </c>
      <c r="I92" s="46" t="s">
        <v>1177</v>
      </c>
      <c r="J92" s="46" t="s">
        <v>3236</v>
      </c>
      <c r="K92" s="46" t="s">
        <v>708</v>
      </c>
      <c r="L92" s="46" t="s">
        <v>708</v>
      </c>
      <c r="M92" s="46" t="s">
        <v>1130</v>
      </c>
      <c r="N92" s="46" t="s">
        <v>3237</v>
      </c>
      <c r="O92" s="46" t="s">
        <v>2295</v>
      </c>
      <c r="P92" s="46" t="s">
        <v>3238</v>
      </c>
      <c r="Q92" s="46" t="s">
        <v>708</v>
      </c>
      <c r="R92" s="67" t="s">
        <v>708</v>
      </c>
    </row>
    <row r="93">
      <c r="B93" s="61" t="s">
        <v>75</v>
      </c>
      <c r="C93" s="48"/>
      <c r="D93" s="48"/>
      <c r="E93" s="48"/>
      <c r="F93" s="48"/>
      <c r="G93" s="48"/>
      <c r="H93" s="48"/>
      <c r="I93" s="48"/>
      <c r="J93" s="48"/>
      <c r="K93" s="48"/>
      <c r="L93" s="48"/>
      <c r="M93" s="48"/>
      <c r="N93" s="48"/>
      <c r="O93" s="48"/>
      <c r="P93" s="48"/>
      <c r="Q93" s="48"/>
      <c r="R93" s="69"/>
    </row>
    <row r="94">
      <c r="B94" s="76" t="s">
        <v>117</v>
      </c>
      <c r="C94" s="48"/>
      <c r="D94" s="48"/>
      <c r="E94" s="48"/>
      <c r="F94" s="48"/>
      <c r="G94" s="48"/>
      <c r="H94" s="48"/>
      <c r="I94" s="48"/>
      <c r="J94" s="48"/>
      <c r="K94" s="48"/>
      <c r="L94" s="48"/>
      <c r="M94" s="48"/>
      <c r="N94" s="48"/>
      <c r="O94" s="48"/>
      <c r="P94" s="48"/>
      <c r="Q94" s="48"/>
      <c r="R94" s="69"/>
    </row>
    <row r="95">
      <c r="B95" s="74" t="s">
        <v>2910</v>
      </c>
      <c r="C95" s="49" t="s">
        <v>2953</v>
      </c>
      <c r="D95" s="49" t="s">
        <v>3239</v>
      </c>
      <c r="E95" s="49" t="s">
        <v>211</v>
      </c>
      <c r="F95" s="49" t="s">
        <v>3240</v>
      </c>
      <c r="G95" s="49" t="s">
        <v>452</v>
      </c>
      <c r="H95" s="49" t="s">
        <v>3241</v>
      </c>
      <c r="I95" s="49" t="s">
        <v>3242</v>
      </c>
      <c r="J95" s="49" t="s">
        <v>3243</v>
      </c>
      <c r="K95" s="49" t="s">
        <v>2965</v>
      </c>
      <c r="L95" s="49" t="s">
        <v>3244</v>
      </c>
      <c r="M95" s="49" t="s">
        <v>2571</v>
      </c>
      <c r="N95" s="49" t="s">
        <v>3245</v>
      </c>
      <c r="O95" s="49" t="s">
        <v>447</v>
      </c>
      <c r="P95" s="49" t="s">
        <v>3246</v>
      </c>
      <c r="Q95" s="49" t="s">
        <v>494</v>
      </c>
      <c r="R95" s="70" t="s">
        <v>495</v>
      </c>
    </row>
    <row r="96">
      <c r="B96" s="75" t="s">
        <v>2917</v>
      </c>
      <c r="C96" s="46" t="s">
        <v>2962</v>
      </c>
      <c r="D96" s="46" t="s">
        <v>3247</v>
      </c>
      <c r="E96" s="46" t="s">
        <v>1619</v>
      </c>
      <c r="F96" s="46" t="s">
        <v>3248</v>
      </c>
      <c r="G96" s="46" t="s">
        <v>428</v>
      </c>
      <c r="H96" s="46" t="s">
        <v>3249</v>
      </c>
      <c r="I96" s="46" t="s">
        <v>3250</v>
      </c>
      <c r="J96" s="46" t="s">
        <v>3251</v>
      </c>
      <c r="K96" s="46" t="s">
        <v>2976</v>
      </c>
      <c r="L96" s="46" t="s">
        <v>3252</v>
      </c>
      <c r="M96" s="46" t="s">
        <v>2552</v>
      </c>
      <c r="N96" s="46" t="s">
        <v>3253</v>
      </c>
      <c r="O96" s="46" t="s">
        <v>423</v>
      </c>
      <c r="P96" s="46" t="s">
        <v>3254</v>
      </c>
      <c r="Q96" s="46" t="s">
        <v>494</v>
      </c>
      <c r="R96" s="67" t="s">
        <v>495</v>
      </c>
    </row>
    <row r="97">
      <c r="B97" s="60" t="s">
        <v>671</v>
      </c>
      <c r="C97" s="47"/>
      <c r="D97" s="47"/>
      <c r="E97" s="47"/>
      <c r="F97" s="47"/>
      <c r="G97" s="47"/>
      <c r="H97" s="47"/>
      <c r="I97" s="47"/>
      <c r="J97" s="47"/>
      <c r="K97" s="47"/>
      <c r="L97" s="47"/>
      <c r="M97" s="47"/>
      <c r="N97" s="47"/>
      <c r="O97" s="47"/>
      <c r="P97" s="47"/>
      <c r="Q97" s="47"/>
      <c r="R97" s="68"/>
    </row>
    <row r="98">
      <c r="B98" s="61" t="s">
        <v>2164</v>
      </c>
      <c r="C98" s="48"/>
      <c r="D98" s="48"/>
      <c r="E98" s="48"/>
      <c r="F98" s="48"/>
      <c r="G98" s="48"/>
      <c r="H98" s="48"/>
      <c r="I98" s="48"/>
      <c r="J98" s="48"/>
      <c r="K98" s="48"/>
      <c r="L98" s="48"/>
      <c r="M98" s="48"/>
      <c r="N98" s="48"/>
      <c r="O98" s="48"/>
      <c r="P98" s="48"/>
      <c r="Q98" s="48"/>
      <c r="R98" s="69"/>
    </row>
    <row r="99">
      <c r="B99" s="76" t="s">
        <v>117</v>
      </c>
      <c r="C99" s="48"/>
      <c r="D99" s="48"/>
      <c r="E99" s="48"/>
      <c r="F99" s="48"/>
      <c r="G99" s="48"/>
      <c r="H99" s="48"/>
      <c r="I99" s="48"/>
      <c r="J99" s="48"/>
      <c r="K99" s="48"/>
      <c r="L99" s="48"/>
      <c r="M99" s="48"/>
      <c r="N99" s="48"/>
      <c r="O99" s="48"/>
      <c r="P99" s="48"/>
      <c r="Q99" s="48"/>
      <c r="R99" s="69"/>
    </row>
    <row r="100">
      <c r="B100" s="74" t="s">
        <v>2910</v>
      </c>
      <c r="C100" s="49" t="s">
        <v>494</v>
      </c>
      <c r="D100" s="49" t="s">
        <v>495</v>
      </c>
      <c r="E100" s="49" t="s">
        <v>708</v>
      </c>
      <c r="F100" s="49" t="s">
        <v>708</v>
      </c>
      <c r="G100" s="49" t="s">
        <v>2381</v>
      </c>
      <c r="H100" s="49" t="s">
        <v>3255</v>
      </c>
      <c r="I100" s="49" t="s">
        <v>392</v>
      </c>
      <c r="J100" s="49" t="s">
        <v>3256</v>
      </c>
      <c r="K100" s="49" t="s">
        <v>708</v>
      </c>
      <c r="L100" s="49" t="s">
        <v>708</v>
      </c>
      <c r="M100" s="49" t="s">
        <v>565</v>
      </c>
      <c r="N100" s="49" t="s">
        <v>3257</v>
      </c>
      <c r="O100" s="49" t="s">
        <v>3258</v>
      </c>
      <c r="P100" s="49" t="s">
        <v>3259</v>
      </c>
      <c r="Q100" s="49" t="s">
        <v>708</v>
      </c>
      <c r="R100" s="70" t="s">
        <v>708</v>
      </c>
    </row>
    <row r="101">
      <c r="B101" s="75" t="s">
        <v>2917</v>
      </c>
      <c r="C101" s="46" t="s">
        <v>307</v>
      </c>
      <c r="D101" s="46" t="s">
        <v>3260</v>
      </c>
      <c r="E101" s="46" t="s">
        <v>708</v>
      </c>
      <c r="F101" s="46" t="s">
        <v>708</v>
      </c>
      <c r="G101" s="46" t="s">
        <v>2289</v>
      </c>
      <c r="H101" s="46" t="s">
        <v>3261</v>
      </c>
      <c r="I101" s="46" t="s">
        <v>365</v>
      </c>
      <c r="J101" s="46" t="s">
        <v>3262</v>
      </c>
      <c r="K101" s="46" t="s">
        <v>708</v>
      </c>
      <c r="L101" s="46" t="s">
        <v>708</v>
      </c>
      <c r="M101" s="46" t="s">
        <v>544</v>
      </c>
      <c r="N101" s="46" t="s">
        <v>3263</v>
      </c>
      <c r="O101" s="46" t="s">
        <v>1251</v>
      </c>
      <c r="P101" s="46" t="s">
        <v>3264</v>
      </c>
      <c r="Q101" s="46" t="s">
        <v>708</v>
      </c>
      <c r="R101" s="67" t="s">
        <v>708</v>
      </c>
    </row>
    <row r="102">
      <c r="B102" s="61" t="s">
        <v>75</v>
      </c>
      <c r="C102" s="48"/>
      <c r="D102" s="48"/>
      <c r="E102" s="48"/>
      <c r="F102" s="48"/>
      <c r="G102" s="48"/>
      <c r="H102" s="48"/>
      <c r="I102" s="48"/>
      <c r="J102" s="48"/>
      <c r="K102" s="48"/>
      <c r="L102" s="48"/>
      <c r="M102" s="48"/>
      <c r="N102" s="48"/>
      <c r="O102" s="48"/>
      <c r="P102" s="48"/>
      <c r="Q102" s="48"/>
      <c r="R102" s="69"/>
    </row>
    <row r="103">
      <c r="B103" s="76" t="s">
        <v>117</v>
      </c>
      <c r="C103" s="48"/>
      <c r="D103" s="48"/>
      <c r="E103" s="48"/>
      <c r="F103" s="48"/>
      <c r="G103" s="48"/>
      <c r="H103" s="48"/>
      <c r="I103" s="48"/>
      <c r="J103" s="48"/>
      <c r="K103" s="48"/>
      <c r="L103" s="48"/>
      <c r="M103" s="48"/>
      <c r="N103" s="48"/>
      <c r="O103" s="48"/>
      <c r="P103" s="48"/>
      <c r="Q103" s="48"/>
      <c r="R103" s="69"/>
    </row>
    <row r="104">
      <c r="B104" s="74" t="s">
        <v>2910</v>
      </c>
      <c r="C104" s="49" t="s">
        <v>875</v>
      </c>
      <c r="D104" s="49" t="s">
        <v>3265</v>
      </c>
      <c r="E104" s="49" t="s">
        <v>956</v>
      </c>
      <c r="F104" s="49" t="s">
        <v>3266</v>
      </c>
      <c r="G104" s="49" t="s">
        <v>826</v>
      </c>
      <c r="H104" s="49" t="s">
        <v>3267</v>
      </c>
      <c r="I104" s="49" t="s">
        <v>2914</v>
      </c>
      <c r="J104" s="49" t="s">
        <v>3268</v>
      </c>
      <c r="K104" s="49" t="s">
        <v>1013</v>
      </c>
      <c r="L104" s="49" t="s">
        <v>3269</v>
      </c>
      <c r="M104" s="49" t="s">
        <v>3270</v>
      </c>
      <c r="N104" s="49" t="s">
        <v>3271</v>
      </c>
      <c r="O104" s="49" t="s">
        <v>771</v>
      </c>
      <c r="P104" s="49" t="s">
        <v>3272</v>
      </c>
      <c r="Q104" s="49" t="s">
        <v>3226</v>
      </c>
      <c r="R104" s="70" t="s">
        <v>3273</v>
      </c>
    </row>
    <row r="105">
      <c r="B105" s="75" t="s">
        <v>2917</v>
      </c>
      <c r="C105" s="46" t="s">
        <v>890</v>
      </c>
      <c r="D105" s="46" t="s">
        <v>3274</v>
      </c>
      <c r="E105" s="46" t="s">
        <v>979</v>
      </c>
      <c r="F105" s="46" t="s">
        <v>3275</v>
      </c>
      <c r="G105" s="46" t="s">
        <v>851</v>
      </c>
      <c r="H105" s="46" t="s">
        <v>3276</v>
      </c>
      <c r="I105" s="46" t="s">
        <v>2922</v>
      </c>
      <c r="J105" s="46" t="s">
        <v>3277</v>
      </c>
      <c r="K105" s="46" t="s">
        <v>1041</v>
      </c>
      <c r="L105" s="46" t="s">
        <v>3278</v>
      </c>
      <c r="M105" s="46" t="s">
        <v>3279</v>
      </c>
      <c r="N105" s="46" t="s">
        <v>3280</v>
      </c>
      <c r="O105" s="46" t="s">
        <v>796</v>
      </c>
      <c r="P105" s="46" t="s">
        <v>3281</v>
      </c>
      <c r="Q105" s="46" t="s">
        <v>494</v>
      </c>
      <c r="R105" s="67" t="s">
        <v>495</v>
      </c>
    </row>
    <row r="106">
      <c r="B106" s="60" t="s">
        <v>710</v>
      </c>
      <c r="C106" s="47"/>
      <c r="D106" s="47"/>
      <c r="E106" s="47"/>
      <c r="F106" s="47"/>
      <c r="G106" s="47"/>
      <c r="H106" s="47"/>
      <c r="I106" s="47"/>
      <c r="J106" s="47"/>
      <c r="K106" s="47"/>
      <c r="L106" s="47"/>
      <c r="M106" s="47"/>
      <c r="N106" s="47"/>
      <c r="O106" s="47"/>
      <c r="P106" s="47"/>
      <c r="Q106" s="47"/>
      <c r="R106" s="68"/>
    </row>
    <row r="107">
      <c r="B107" s="61" t="s">
        <v>2164</v>
      </c>
      <c r="C107" s="48"/>
      <c r="D107" s="48"/>
      <c r="E107" s="48"/>
      <c r="F107" s="48"/>
      <c r="G107" s="48"/>
      <c r="H107" s="48"/>
      <c r="I107" s="48"/>
      <c r="J107" s="48"/>
      <c r="K107" s="48"/>
      <c r="L107" s="48"/>
      <c r="M107" s="48"/>
      <c r="N107" s="48"/>
      <c r="O107" s="48"/>
      <c r="P107" s="48"/>
      <c r="Q107" s="48"/>
      <c r="R107" s="69"/>
    </row>
    <row r="108">
      <c r="B108" s="76" t="s">
        <v>117</v>
      </c>
      <c r="C108" s="48"/>
      <c r="D108" s="48"/>
      <c r="E108" s="48"/>
      <c r="F108" s="48"/>
      <c r="G108" s="48"/>
      <c r="H108" s="48"/>
      <c r="I108" s="48"/>
      <c r="J108" s="48"/>
      <c r="K108" s="48"/>
      <c r="L108" s="48"/>
      <c r="M108" s="48"/>
      <c r="N108" s="48"/>
      <c r="O108" s="48"/>
      <c r="P108" s="48"/>
      <c r="Q108" s="48"/>
      <c r="R108" s="69"/>
    </row>
    <row r="109">
      <c r="B109" s="74" t="s">
        <v>2910</v>
      </c>
      <c r="C109" s="49" t="s">
        <v>494</v>
      </c>
      <c r="D109" s="49" t="s">
        <v>495</v>
      </c>
      <c r="E109" s="49" t="s">
        <v>708</v>
      </c>
      <c r="F109" s="49" t="s">
        <v>708</v>
      </c>
      <c r="G109" s="49" t="s">
        <v>494</v>
      </c>
      <c r="H109" s="49" t="s">
        <v>495</v>
      </c>
      <c r="I109" s="49" t="s">
        <v>3282</v>
      </c>
      <c r="J109" s="49" t="s">
        <v>3283</v>
      </c>
      <c r="K109" s="49" t="s">
        <v>708</v>
      </c>
      <c r="L109" s="49" t="s">
        <v>708</v>
      </c>
      <c r="M109" s="49" t="s">
        <v>494</v>
      </c>
      <c r="N109" s="49" t="s">
        <v>495</v>
      </c>
      <c r="O109" s="49" t="s">
        <v>494</v>
      </c>
      <c r="P109" s="49" t="s">
        <v>495</v>
      </c>
      <c r="Q109" s="49" t="s">
        <v>708</v>
      </c>
      <c r="R109" s="70" t="s">
        <v>708</v>
      </c>
    </row>
    <row r="110">
      <c r="B110" s="75" t="s">
        <v>2917</v>
      </c>
      <c r="C110" s="46" t="s">
        <v>494</v>
      </c>
      <c r="D110" s="46" t="s">
        <v>495</v>
      </c>
      <c r="E110" s="46" t="s">
        <v>708</v>
      </c>
      <c r="F110" s="46" t="s">
        <v>708</v>
      </c>
      <c r="G110" s="46" t="s">
        <v>2797</v>
      </c>
      <c r="H110" s="46" t="s">
        <v>3284</v>
      </c>
      <c r="I110" s="46" t="s">
        <v>3285</v>
      </c>
      <c r="J110" s="46" t="s">
        <v>3286</v>
      </c>
      <c r="K110" s="46" t="s">
        <v>708</v>
      </c>
      <c r="L110" s="46" t="s">
        <v>708</v>
      </c>
      <c r="M110" s="46" t="s">
        <v>3287</v>
      </c>
      <c r="N110" s="46" t="s">
        <v>3288</v>
      </c>
      <c r="O110" s="46" t="s">
        <v>3289</v>
      </c>
      <c r="P110" s="46" t="s">
        <v>3290</v>
      </c>
      <c r="Q110" s="46" t="s">
        <v>708</v>
      </c>
      <c r="R110" s="67" t="s">
        <v>708</v>
      </c>
    </row>
    <row r="111">
      <c r="B111" s="61" t="s">
        <v>75</v>
      </c>
      <c r="C111" s="48"/>
      <c r="D111" s="48"/>
      <c r="E111" s="48"/>
      <c r="F111" s="48"/>
      <c r="G111" s="48"/>
      <c r="H111" s="48"/>
      <c r="I111" s="48"/>
      <c r="J111" s="48"/>
      <c r="K111" s="48"/>
      <c r="L111" s="48"/>
      <c r="M111" s="48"/>
      <c r="N111" s="48"/>
      <c r="O111" s="48"/>
      <c r="P111" s="48"/>
      <c r="Q111" s="48"/>
      <c r="R111" s="69"/>
    </row>
    <row r="112">
      <c r="B112" s="76" t="s">
        <v>117</v>
      </c>
      <c r="C112" s="48"/>
      <c r="D112" s="48"/>
      <c r="E112" s="48"/>
      <c r="F112" s="48"/>
      <c r="G112" s="48"/>
      <c r="H112" s="48"/>
      <c r="I112" s="48"/>
      <c r="J112" s="48"/>
      <c r="K112" s="48"/>
      <c r="L112" s="48"/>
      <c r="M112" s="48"/>
      <c r="N112" s="48"/>
      <c r="O112" s="48"/>
      <c r="P112" s="48"/>
      <c r="Q112" s="48"/>
      <c r="R112" s="69"/>
    </row>
    <row r="113">
      <c r="B113" s="74" t="s">
        <v>2910</v>
      </c>
      <c r="C113" s="49" t="s">
        <v>494</v>
      </c>
      <c r="D113" s="49" t="s">
        <v>495</v>
      </c>
      <c r="E113" s="49" t="s">
        <v>494</v>
      </c>
      <c r="F113" s="49" t="s">
        <v>495</v>
      </c>
      <c r="G113" s="49" t="s">
        <v>494</v>
      </c>
      <c r="H113" s="49" t="s">
        <v>495</v>
      </c>
      <c r="I113" s="49" t="s">
        <v>494</v>
      </c>
      <c r="J113" s="49" t="s">
        <v>495</v>
      </c>
      <c r="K113" s="49" t="s">
        <v>3291</v>
      </c>
      <c r="L113" s="49" t="s">
        <v>3292</v>
      </c>
      <c r="M113" s="49" t="s">
        <v>494</v>
      </c>
      <c r="N113" s="49" t="s">
        <v>495</v>
      </c>
      <c r="O113" s="49" t="s">
        <v>3293</v>
      </c>
      <c r="P113" s="49" t="s">
        <v>3294</v>
      </c>
      <c r="Q113" s="49" t="s">
        <v>494</v>
      </c>
      <c r="R113" s="70" t="s">
        <v>495</v>
      </c>
    </row>
    <row r="114">
      <c r="B114" s="75" t="s">
        <v>2917</v>
      </c>
      <c r="C114" s="46" t="s">
        <v>494</v>
      </c>
      <c r="D114" s="46" t="s">
        <v>495</v>
      </c>
      <c r="E114" s="46" t="s">
        <v>371</v>
      </c>
      <c r="F114" s="46" t="s">
        <v>3295</v>
      </c>
      <c r="G114" s="46" t="s">
        <v>524</v>
      </c>
      <c r="H114" s="46" t="s">
        <v>3296</v>
      </c>
      <c r="I114" s="46" t="s">
        <v>1132</v>
      </c>
      <c r="J114" s="46" t="s">
        <v>3297</v>
      </c>
      <c r="K114" s="46" t="s">
        <v>3298</v>
      </c>
      <c r="L114" s="46" t="s">
        <v>3299</v>
      </c>
      <c r="M114" s="46" t="s">
        <v>904</v>
      </c>
      <c r="N114" s="46" t="s">
        <v>3300</v>
      </c>
      <c r="O114" s="46" t="s">
        <v>1124</v>
      </c>
      <c r="P114" s="46" t="s">
        <v>3301</v>
      </c>
      <c r="Q114" s="46" t="s">
        <v>494</v>
      </c>
      <c r="R114" s="67" t="s">
        <v>495</v>
      </c>
    </row>
    <row r="115">
      <c r="B115" s="60" t="s">
        <v>719</v>
      </c>
      <c r="C115" s="47"/>
      <c r="D115" s="47"/>
      <c r="E115" s="47"/>
      <c r="F115" s="47"/>
      <c r="G115" s="47"/>
      <c r="H115" s="47"/>
      <c r="I115" s="47"/>
      <c r="J115" s="47"/>
      <c r="K115" s="47"/>
      <c r="L115" s="47"/>
      <c r="M115" s="47"/>
      <c r="N115" s="47"/>
      <c r="O115" s="47"/>
      <c r="P115" s="47"/>
      <c r="Q115" s="47"/>
      <c r="R115" s="68"/>
    </row>
    <row r="116">
      <c r="B116" s="61" t="s">
        <v>2164</v>
      </c>
      <c r="C116" s="48"/>
      <c r="D116" s="48"/>
      <c r="E116" s="48"/>
      <c r="F116" s="48"/>
      <c r="G116" s="48"/>
      <c r="H116" s="48"/>
      <c r="I116" s="48"/>
      <c r="J116" s="48"/>
      <c r="K116" s="48"/>
      <c r="L116" s="48"/>
      <c r="M116" s="48"/>
      <c r="N116" s="48"/>
      <c r="O116" s="48"/>
      <c r="P116" s="48"/>
      <c r="Q116" s="48"/>
      <c r="R116" s="69"/>
    </row>
    <row r="117">
      <c r="B117" s="76" t="s">
        <v>117</v>
      </c>
      <c r="C117" s="48"/>
      <c r="D117" s="48"/>
      <c r="E117" s="48"/>
      <c r="F117" s="48"/>
      <c r="G117" s="48"/>
      <c r="H117" s="48"/>
      <c r="I117" s="48"/>
      <c r="J117" s="48"/>
      <c r="K117" s="48"/>
      <c r="L117" s="48"/>
      <c r="M117" s="48"/>
      <c r="N117" s="48"/>
      <c r="O117" s="48"/>
      <c r="P117" s="48"/>
      <c r="Q117" s="48"/>
      <c r="R117" s="69"/>
    </row>
    <row r="118">
      <c r="B118" s="74" t="s">
        <v>2910</v>
      </c>
      <c r="C118" s="49" t="s">
        <v>708</v>
      </c>
      <c r="D118" s="49" t="s">
        <v>708</v>
      </c>
      <c r="E118" s="49" t="s">
        <v>708</v>
      </c>
      <c r="F118" s="49" t="s">
        <v>708</v>
      </c>
      <c r="G118" s="49" t="s">
        <v>494</v>
      </c>
      <c r="H118" s="49" t="s">
        <v>495</v>
      </c>
      <c r="I118" s="49" t="s">
        <v>494</v>
      </c>
      <c r="J118" s="49" t="s">
        <v>495</v>
      </c>
      <c r="K118" s="49" t="s">
        <v>708</v>
      </c>
      <c r="L118" s="49" t="s">
        <v>708</v>
      </c>
      <c r="M118" s="49" t="s">
        <v>708</v>
      </c>
      <c r="N118" s="49" t="s">
        <v>708</v>
      </c>
      <c r="O118" s="49" t="s">
        <v>494</v>
      </c>
      <c r="P118" s="49" t="s">
        <v>495</v>
      </c>
      <c r="Q118" s="49" t="s">
        <v>708</v>
      </c>
      <c r="R118" s="70" t="s">
        <v>708</v>
      </c>
    </row>
    <row r="119">
      <c r="B119" s="75" t="s">
        <v>2917</v>
      </c>
      <c r="C119" s="46" t="s">
        <v>708</v>
      </c>
      <c r="D119" s="46" t="s">
        <v>708</v>
      </c>
      <c r="E119" s="46" t="s">
        <v>708</v>
      </c>
      <c r="F119" s="46" t="s">
        <v>708</v>
      </c>
      <c r="G119" s="46" t="s">
        <v>494</v>
      </c>
      <c r="H119" s="46" t="s">
        <v>495</v>
      </c>
      <c r="I119" s="46" t="s">
        <v>494</v>
      </c>
      <c r="J119" s="46" t="s">
        <v>495</v>
      </c>
      <c r="K119" s="46" t="s">
        <v>708</v>
      </c>
      <c r="L119" s="46" t="s">
        <v>708</v>
      </c>
      <c r="M119" s="46" t="s">
        <v>708</v>
      </c>
      <c r="N119" s="46" t="s">
        <v>708</v>
      </c>
      <c r="O119" s="46" t="s">
        <v>494</v>
      </c>
      <c r="P119" s="46" t="s">
        <v>495</v>
      </c>
      <c r="Q119" s="46" t="s">
        <v>708</v>
      </c>
      <c r="R119" s="67" t="s">
        <v>708</v>
      </c>
    </row>
    <row r="120">
      <c r="B120" s="61" t="s">
        <v>75</v>
      </c>
      <c r="C120" s="48"/>
      <c r="D120" s="48"/>
      <c r="E120" s="48"/>
      <c r="F120" s="48"/>
      <c r="G120" s="48"/>
      <c r="H120" s="48"/>
      <c r="I120" s="48"/>
      <c r="J120" s="48"/>
      <c r="K120" s="48"/>
      <c r="L120" s="48"/>
      <c r="M120" s="48"/>
      <c r="N120" s="48"/>
      <c r="O120" s="48"/>
      <c r="P120" s="48"/>
      <c r="Q120" s="48"/>
      <c r="R120" s="69"/>
    </row>
    <row r="121">
      <c r="B121" s="76" t="s">
        <v>117</v>
      </c>
      <c r="C121" s="48"/>
      <c r="D121" s="48"/>
      <c r="E121" s="48"/>
      <c r="F121" s="48"/>
      <c r="G121" s="48"/>
      <c r="H121" s="48"/>
      <c r="I121" s="48"/>
      <c r="J121" s="48"/>
      <c r="K121" s="48"/>
      <c r="L121" s="48"/>
      <c r="M121" s="48"/>
      <c r="N121" s="48"/>
      <c r="O121" s="48"/>
      <c r="P121" s="48"/>
      <c r="Q121" s="48"/>
      <c r="R121" s="69"/>
    </row>
    <row r="122">
      <c r="B122" s="74" t="s">
        <v>2910</v>
      </c>
      <c r="C122" s="49" t="s">
        <v>494</v>
      </c>
      <c r="D122" s="49" t="s">
        <v>495</v>
      </c>
      <c r="E122" s="49" t="s">
        <v>494</v>
      </c>
      <c r="F122" s="49" t="s">
        <v>495</v>
      </c>
      <c r="G122" s="49" t="s">
        <v>494</v>
      </c>
      <c r="H122" s="49" t="s">
        <v>495</v>
      </c>
      <c r="I122" s="49" t="s">
        <v>494</v>
      </c>
      <c r="J122" s="49" t="s">
        <v>495</v>
      </c>
      <c r="K122" s="49" t="s">
        <v>708</v>
      </c>
      <c r="L122" s="49" t="s">
        <v>708</v>
      </c>
      <c r="M122" s="49" t="s">
        <v>494</v>
      </c>
      <c r="N122" s="49" t="s">
        <v>495</v>
      </c>
      <c r="O122" s="49" t="s">
        <v>494</v>
      </c>
      <c r="P122" s="49" t="s">
        <v>495</v>
      </c>
      <c r="Q122" s="49" t="s">
        <v>708</v>
      </c>
      <c r="R122" s="70" t="s">
        <v>708</v>
      </c>
    </row>
    <row r="123">
      <c r="B123" s="75" t="s">
        <v>2917</v>
      </c>
      <c r="C123" s="46" t="s">
        <v>494</v>
      </c>
      <c r="D123" s="46" t="s">
        <v>495</v>
      </c>
      <c r="E123" s="46" t="s">
        <v>494</v>
      </c>
      <c r="F123" s="46" t="s">
        <v>495</v>
      </c>
      <c r="G123" s="46" t="s">
        <v>494</v>
      </c>
      <c r="H123" s="46" t="s">
        <v>495</v>
      </c>
      <c r="I123" s="46" t="s">
        <v>494</v>
      </c>
      <c r="J123" s="46" t="s">
        <v>495</v>
      </c>
      <c r="K123" s="46" t="s">
        <v>708</v>
      </c>
      <c r="L123" s="46" t="s">
        <v>708</v>
      </c>
      <c r="M123" s="46" t="s">
        <v>494</v>
      </c>
      <c r="N123" s="46" t="s">
        <v>495</v>
      </c>
      <c r="O123" s="46" t="s">
        <v>494</v>
      </c>
      <c r="P123" s="46" t="s">
        <v>495</v>
      </c>
      <c r="Q123" s="46" t="s">
        <v>708</v>
      </c>
      <c r="R123" s="67" t="s">
        <v>708</v>
      </c>
    </row>
    <row r="124">
      <c r="B124" s="60" t="s">
        <v>707</v>
      </c>
      <c r="C124" s="47"/>
      <c r="D124" s="47"/>
      <c r="E124" s="47"/>
      <c r="F124" s="47"/>
      <c r="G124" s="47"/>
      <c r="H124" s="47"/>
      <c r="I124" s="47"/>
      <c r="J124" s="47"/>
      <c r="K124" s="47"/>
      <c r="L124" s="47"/>
      <c r="M124" s="47"/>
      <c r="N124" s="47"/>
      <c r="O124" s="47"/>
      <c r="P124" s="47"/>
      <c r="Q124" s="47"/>
      <c r="R124" s="68"/>
    </row>
    <row r="125">
      <c r="B125" s="61" t="s">
        <v>2164</v>
      </c>
      <c r="C125" s="48"/>
      <c r="D125" s="48"/>
      <c r="E125" s="48"/>
      <c r="F125" s="48"/>
      <c r="G125" s="48"/>
      <c r="H125" s="48"/>
      <c r="I125" s="48"/>
      <c r="J125" s="48"/>
      <c r="K125" s="48"/>
      <c r="L125" s="48"/>
      <c r="M125" s="48"/>
      <c r="N125" s="48"/>
      <c r="O125" s="48"/>
      <c r="P125" s="48"/>
      <c r="Q125" s="48"/>
      <c r="R125" s="69"/>
    </row>
    <row r="126">
      <c r="B126" s="76" t="s">
        <v>117</v>
      </c>
      <c r="C126" s="48"/>
      <c r="D126" s="48"/>
      <c r="E126" s="48"/>
      <c r="F126" s="48"/>
      <c r="G126" s="48"/>
      <c r="H126" s="48"/>
      <c r="I126" s="48"/>
      <c r="J126" s="48"/>
      <c r="K126" s="48"/>
      <c r="L126" s="48"/>
      <c r="M126" s="48"/>
      <c r="N126" s="48"/>
      <c r="O126" s="48"/>
      <c r="P126" s="48"/>
      <c r="Q126" s="48"/>
      <c r="R126" s="69"/>
    </row>
    <row r="127">
      <c r="B127" s="74" t="s">
        <v>2910</v>
      </c>
      <c r="C127" s="49" t="s">
        <v>708</v>
      </c>
      <c r="D127" s="49" t="s">
        <v>708</v>
      </c>
      <c r="E127" s="49" t="s">
        <v>708</v>
      </c>
      <c r="F127" s="49" t="s">
        <v>708</v>
      </c>
      <c r="G127" s="49" t="s">
        <v>494</v>
      </c>
      <c r="H127" s="49" t="s">
        <v>495</v>
      </c>
      <c r="I127" s="49" t="s">
        <v>708</v>
      </c>
      <c r="J127" s="49" t="s">
        <v>708</v>
      </c>
      <c r="K127" s="49" t="s">
        <v>708</v>
      </c>
      <c r="L127" s="49" t="s">
        <v>708</v>
      </c>
      <c r="M127" s="49" t="s">
        <v>494</v>
      </c>
      <c r="N127" s="49" t="s">
        <v>495</v>
      </c>
      <c r="O127" s="49" t="s">
        <v>494</v>
      </c>
      <c r="P127" s="49" t="s">
        <v>495</v>
      </c>
      <c r="Q127" s="49" t="s">
        <v>708</v>
      </c>
      <c r="R127" s="70" t="s">
        <v>708</v>
      </c>
    </row>
    <row r="128">
      <c r="B128" s="75" t="s">
        <v>2917</v>
      </c>
      <c r="C128" s="46" t="s">
        <v>708</v>
      </c>
      <c r="D128" s="46" t="s">
        <v>708</v>
      </c>
      <c r="E128" s="46" t="s">
        <v>708</v>
      </c>
      <c r="F128" s="46" t="s">
        <v>708</v>
      </c>
      <c r="G128" s="46" t="s">
        <v>494</v>
      </c>
      <c r="H128" s="46" t="s">
        <v>495</v>
      </c>
      <c r="I128" s="46" t="s">
        <v>708</v>
      </c>
      <c r="J128" s="46" t="s">
        <v>708</v>
      </c>
      <c r="K128" s="46" t="s">
        <v>708</v>
      </c>
      <c r="L128" s="46" t="s">
        <v>708</v>
      </c>
      <c r="M128" s="46" t="s">
        <v>494</v>
      </c>
      <c r="N128" s="46" t="s">
        <v>495</v>
      </c>
      <c r="O128" s="46" t="s">
        <v>494</v>
      </c>
      <c r="P128" s="46" t="s">
        <v>495</v>
      </c>
      <c r="Q128" s="46" t="s">
        <v>708</v>
      </c>
      <c r="R128" s="67" t="s">
        <v>708</v>
      </c>
    </row>
    <row r="129">
      <c r="B129" s="61" t="s">
        <v>75</v>
      </c>
      <c r="C129" s="48"/>
      <c r="D129" s="48"/>
      <c r="E129" s="48"/>
      <c r="F129" s="48"/>
      <c r="G129" s="48"/>
      <c r="H129" s="48"/>
      <c r="I129" s="48"/>
      <c r="J129" s="48"/>
      <c r="K129" s="48"/>
      <c r="L129" s="48"/>
      <c r="M129" s="48"/>
      <c r="N129" s="48"/>
      <c r="O129" s="48"/>
      <c r="P129" s="48"/>
      <c r="Q129" s="48"/>
      <c r="R129" s="69"/>
    </row>
    <row r="130">
      <c r="B130" s="76" t="s">
        <v>117</v>
      </c>
      <c r="C130" s="48"/>
      <c r="D130" s="48"/>
      <c r="E130" s="48"/>
      <c r="F130" s="48"/>
      <c r="G130" s="48"/>
      <c r="H130" s="48"/>
      <c r="I130" s="48"/>
      <c r="J130" s="48"/>
      <c r="K130" s="48"/>
      <c r="L130" s="48"/>
      <c r="M130" s="48"/>
      <c r="N130" s="48"/>
      <c r="O130" s="48"/>
      <c r="P130" s="48"/>
      <c r="Q130" s="48"/>
      <c r="R130" s="69"/>
    </row>
    <row r="131">
      <c r="B131" s="74" t="s">
        <v>2910</v>
      </c>
      <c r="C131" s="49" t="s">
        <v>494</v>
      </c>
      <c r="D131" s="49" t="s">
        <v>495</v>
      </c>
      <c r="E131" s="49" t="s">
        <v>494</v>
      </c>
      <c r="F131" s="49" t="s">
        <v>495</v>
      </c>
      <c r="G131" s="49" t="s">
        <v>708</v>
      </c>
      <c r="H131" s="49" t="s">
        <v>708</v>
      </c>
      <c r="I131" s="49" t="s">
        <v>708</v>
      </c>
      <c r="J131" s="49" t="s">
        <v>708</v>
      </c>
      <c r="K131" s="49" t="s">
        <v>494</v>
      </c>
      <c r="L131" s="49" t="s">
        <v>495</v>
      </c>
      <c r="M131" s="49" t="s">
        <v>494</v>
      </c>
      <c r="N131" s="49" t="s">
        <v>495</v>
      </c>
      <c r="O131" s="49" t="s">
        <v>494</v>
      </c>
      <c r="P131" s="49" t="s">
        <v>495</v>
      </c>
      <c r="Q131" s="49" t="s">
        <v>708</v>
      </c>
      <c r="R131" s="70" t="s">
        <v>708</v>
      </c>
    </row>
    <row r="132">
      <c r="B132" s="77" t="s">
        <v>2917</v>
      </c>
      <c r="C132" s="50" t="s">
        <v>494</v>
      </c>
      <c r="D132" s="50" t="s">
        <v>495</v>
      </c>
      <c r="E132" s="50" t="s">
        <v>494</v>
      </c>
      <c r="F132" s="50" t="s">
        <v>495</v>
      </c>
      <c r="G132" s="50" t="s">
        <v>708</v>
      </c>
      <c r="H132" s="50" t="s">
        <v>708</v>
      </c>
      <c r="I132" s="50" t="s">
        <v>708</v>
      </c>
      <c r="J132" s="50" t="s">
        <v>708</v>
      </c>
      <c r="K132" s="50" t="s">
        <v>494</v>
      </c>
      <c r="L132" s="50" t="s">
        <v>495</v>
      </c>
      <c r="M132" s="50" t="s">
        <v>494</v>
      </c>
      <c r="N132" s="50" t="s">
        <v>495</v>
      </c>
      <c r="O132" s="50" t="s">
        <v>494</v>
      </c>
      <c r="P132" s="50" t="s">
        <v>495</v>
      </c>
      <c r="Q132" s="50" t="s">
        <v>708</v>
      </c>
      <c r="R132" s="71" t="s">
        <v>708</v>
      </c>
    </row>
    <row r="133">
      <c r="B133" t="s">
        <v>195</v>
      </c>
    </row>
    <row r="134">
      <c r="B134" t="s">
        <v>196</v>
      </c>
    </row>
    <row r="135">
      <c r="B135" t="s">
        <v>197</v>
      </c>
    </row>
  </sheetData>
  <sheetProtection selectLockedCells="0" selectUnlockedCells="0" objects="1" sheet="1"/>
  <mergeCells count="10">
    <mergeCell ref="C2:R2"/>
    <mergeCell ref="C8:R8"/>
    <mergeCell ref="C7:D7"/>
    <mergeCell ref="E7:F7"/>
    <mergeCell ref="G7:H7"/>
    <mergeCell ref="I7:J7"/>
    <mergeCell ref="K7:L7"/>
    <mergeCell ref="M7:N7"/>
    <mergeCell ref="O7:P7"/>
    <mergeCell ref="Q7:R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3302</v>
      </c>
      <c r="N4" s="34"/>
    </row>
    <row r="5" ht="12" customHeight="1">
      <c r="B5" s="56" t="s">
        <v>36</v>
      </c>
      <c r="N5" s="34"/>
    </row>
    <row r="6" ht="6.95" customHeight="1">
      <c r="B6" s="54"/>
      <c r="C6" s="41"/>
      <c r="D6" s="42"/>
      <c r="E6" s="42"/>
      <c r="F6" s="42"/>
      <c r="G6" s="42"/>
      <c r="H6" s="42"/>
      <c r="I6" s="42"/>
      <c r="J6" s="42"/>
      <c r="K6" s="42"/>
      <c r="L6" s="42"/>
      <c r="M6" s="42"/>
      <c r="N6" s="34"/>
    </row>
    <row r="7" ht="12" customHeight="1">
      <c r="B7" s="57"/>
      <c r="C7" s="45" t="s">
        <v>3303</v>
      </c>
      <c r="D7" s="45" t="s">
        <v>3303</v>
      </c>
      <c r="E7" s="45" t="s">
        <v>233</v>
      </c>
      <c r="F7" s="45" t="s">
        <v>233</v>
      </c>
      <c r="G7" s="45" t="s">
        <v>236</v>
      </c>
      <c r="H7" s="45" t="s">
        <v>236</v>
      </c>
      <c r="I7" s="45" t="s">
        <v>239</v>
      </c>
      <c r="J7" s="45" t="s">
        <v>239</v>
      </c>
      <c r="K7" s="45" t="s">
        <v>3304</v>
      </c>
      <c r="L7" s="45" t="s">
        <v>3304</v>
      </c>
      <c r="M7" s="45" t="s">
        <v>1947</v>
      </c>
      <c r="N7" s="66" t="s">
        <v>1947</v>
      </c>
    </row>
    <row r="8">
      <c r="B8" s="52"/>
      <c r="C8" s="43" t="s">
        <v>73</v>
      </c>
      <c r="D8" s="44"/>
      <c r="E8" s="44"/>
      <c r="F8" s="44"/>
      <c r="G8" s="44"/>
      <c r="H8" s="44"/>
      <c r="I8" s="44"/>
      <c r="J8" s="44"/>
      <c r="K8" s="44"/>
      <c r="L8" s="44"/>
      <c r="M8" s="44"/>
      <c r="N8" s="34"/>
    </row>
    <row r="9">
      <c r="B9" s="60" t="s">
        <v>3305</v>
      </c>
      <c r="C9" s="47"/>
      <c r="D9" s="47"/>
      <c r="E9" s="47"/>
      <c r="F9" s="47"/>
      <c r="G9" s="47"/>
      <c r="H9" s="47"/>
      <c r="I9" s="47"/>
      <c r="J9" s="47"/>
      <c r="K9" s="47"/>
      <c r="L9" s="47"/>
      <c r="M9" s="47"/>
      <c r="N9" s="68"/>
    </row>
    <row r="10">
      <c r="B10" s="61" t="s">
        <v>76</v>
      </c>
      <c r="C10" s="48"/>
      <c r="D10" s="48"/>
      <c r="E10" s="48"/>
      <c r="F10" s="48"/>
      <c r="G10" s="48"/>
      <c r="H10" s="48"/>
      <c r="I10" s="48"/>
      <c r="J10" s="48"/>
      <c r="K10" s="48"/>
      <c r="L10" s="48"/>
      <c r="M10" s="48"/>
      <c r="N10" s="69"/>
    </row>
    <row r="11">
      <c r="B11" s="58" t="s">
        <v>3306</v>
      </c>
      <c r="C11" s="49" t="s">
        <v>1348</v>
      </c>
      <c r="D11" s="49" t="s">
        <v>3307</v>
      </c>
      <c r="E11" s="49" t="s">
        <v>333</v>
      </c>
      <c r="F11" s="49" t="s">
        <v>3308</v>
      </c>
      <c r="G11" s="49" t="s">
        <v>717</v>
      </c>
      <c r="H11" s="49" t="s">
        <v>3309</v>
      </c>
      <c r="I11" s="49" t="s">
        <v>575</v>
      </c>
      <c r="J11" s="49" t="s">
        <v>3310</v>
      </c>
      <c r="K11" s="49" t="s">
        <v>467</v>
      </c>
      <c r="L11" s="49" t="s">
        <v>3311</v>
      </c>
      <c r="M11" s="49" t="s">
        <v>1177</v>
      </c>
      <c r="N11" s="70" t="s">
        <v>3312</v>
      </c>
    </row>
    <row r="12">
      <c r="B12" s="59" t="s">
        <v>3313</v>
      </c>
      <c r="C12" s="46" t="s">
        <v>1325</v>
      </c>
      <c r="D12" s="46" t="s">
        <v>3314</v>
      </c>
      <c r="E12" s="46" t="s">
        <v>361</v>
      </c>
      <c r="F12" s="46" t="s">
        <v>3315</v>
      </c>
      <c r="G12" s="46" t="s">
        <v>1962</v>
      </c>
      <c r="H12" s="46" t="s">
        <v>3316</v>
      </c>
      <c r="I12" s="46" t="s">
        <v>2060</v>
      </c>
      <c r="J12" s="46" t="s">
        <v>3317</v>
      </c>
      <c r="K12" s="46" t="s">
        <v>2117</v>
      </c>
      <c r="L12" s="46" t="s">
        <v>3318</v>
      </c>
      <c r="M12" s="46" t="s">
        <v>181</v>
      </c>
      <c r="N12" s="67" t="s">
        <v>3319</v>
      </c>
    </row>
    <row r="13">
      <c r="B13" s="61" t="s">
        <v>101</v>
      </c>
      <c r="C13" s="48"/>
      <c r="D13" s="48"/>
      <c r="E13" s="48"/>
      <c r="F13" s="48"/>
      <c r="G13" s="48"/>
      <c r="H13" s="48"/>
      <c r="I13" s="48"/>
      <c r="J13" s="48"/>
      <c r="K13" s="48"/>
      <c r="L13" s="48"/>
      <c r="M13" s="48"/>
      <c r="N13" s="69"/>
    </row>
    <row r="14">
      <c r="B14" s="58" t="s">
        <v>3306</v>
      </c>
      <c r="C14" s="49" t="s">
        <v>2396</v>
      </c>
      <c r="D14" s="49" t="s">
        <v>3320</v>
      </c>
      <c r="E14" s="49" t="s">
        <v>492</v>
      </c>
      <c r="F14" s="49" t="s">
        <v>3321</v>
      </c>
      <c r="G14" s="49" t="s">
        <v>3322</v>
      </c>
      <c r="H14" s="49" t="s">
        <v>3323</v>
      </c>
      <c r="I14" s="49" t="s">
        <v>3324</v>
      </c>
      <c r="J14" s="49" t="s">
        <v>3325</v>
      </c>
      <c r="K14" s="49" t="s">
        <v>3326</v>
      </c>
      <c r="L14" s="49" t="s">
        <v>3327</v>
      </c>
      <c r="M14" s="49" t="s">
        <v>2371</v>
      </c>
      <c r="N14" s="70" t="s">
        <v>3328</v>
      </c>
    </row>
    <row r="15">
      <c r="B15" s="59" t="s">
        <v>3313</v>
      </c>
      <c r="C15" s="46" t="s">
        <v>1740</v>
      </c>
      <c r="D15" s="46" t="s">
        <v>3329</v>
      </c>
      <c r="E15" s="46" t="s">
        <v>519</v>
      </c>
      <c r="F15" s="46" t="s">
        <v>3330</v>
      </c>
      <c r="G15" s="46" t="s">
        <v>1527</v>
      </c>
      <c r="H15" s="46" t="s">
        <v>3331</v>
      </c>
      <c r="I15" s="46" t="s">
        <v>2890</v>
      </c>
      <c r="J15" s="46" t="s">
        <v>3332</v>
      </c>
      <c r="K15" s="46" t="s">
        <v>3333</v>
      </c>
      <c r="L15" s="46" t="s">
        <v>3334</v>
      </c>
      <c r="M15" s="46" t="s">
        <v>2385</v>
      </c>
      <c r="N15" s="67" t="s">
        <v>3335</v>
      </c>
    </row>
    <row r="16">
      <c r="B16" s="61" t="s">
        <v>117</v>
      </c>
      <c r="C16" s="48"/>
      <c r="D16" s="48"/>
      <c r="E16" s="48"/>
      <c r="F16" s="48"/>
      <c r="G16" s="48"/>
      <c r="H16" s="48"/>
      <c r="I16" s="48"/>
      <c r="J16" s="48"/>
      <c r="K16" s="48"/>
      <c r="L16" s="48"/>
      <c r="M16" s="48"/>
      <c r="N16" s="69"/>
    </row>
    <row r="17">
      <c r="B17" s="58" t="s">
        <v>3306</v>
      </c>
      <c r="C17" s="49" t="s">
        <v>3336</v>
      </c>
      <c r="D17" s="49" t="s">
        <v>3337</v>
      </c>
      <c r="E17" s="49" t="s">
        <v>3287</v>
      </c>
      <c r="F17" s="49" t="s">
        <v>3338</v>
      </c>
      <c r="G17" s="49" t="s">
        <v>2394</v>
      </c>
      <c r="H17" s="49" t="s">
        <v>3339</v>
      </c>
      <c r="I17" s="49" t="s">
        <v>682</v>
      </c>
      <c r="J17" s="49" t="s">
        <v>3340</v>
      </c>
      <c r="K17" s="49" t="s">
        <v>2653</v>
      </c>
      <c r="L17" s="49" t="s">
        <v>3341</v>
      </c>
      <c r="M17" s="49" t="s">
        <v>2289</v>
      </c>
      <c r="N17" s="70" t="s">
        <v>3342</v>
      </c>
    </row>
    <row r="18">
      <c r="B18" s="59" t="s">
        <v>3313</v>
      </c>
      <c r="C18" s="46" t="s">
        <v>1511</v>
      </c>
      <c r="D18" s="46" t="s">
        <v>3343</v>
      </c>
      <c r="E18" s="46" t="s">
        <v>150</v>
      </c>
      <c r="F18" s="46" t="s">
        <v>3344</v>
      </c>
      <c r="G18" s="46" t="s">
        <v>1798</v>
      </c>
      <c r="H18" s="46" t="s">
        <v>3345</v>
      </c>
      <c r="I18" s="46" t="s">
        <v>152</v>
      </c>
      <c r="J18" s="46" t="s">
        <v>3346</v>
      </c>
      <c r="K18" s="46" t="s">
        <v>123</v>
      </c>
      <c r="L18" s="46" t="s">
        <v>3347</v>
      </c>
      <c r="M18" s="46" t="s">
        <v>141</v>
      </c>
      <c r="N18" s="67" t="s">
        <v>3348</v>
      </c>
    </row>
    <row r="19">
      <c r="B19" s="60" t="s">
        <v>133</v>
      </c>
      <c r="C19" s="47"/>
      <c r="D19" s="47"/>
      <c r="E19" s="47"/>
      <c r="F19" s="47"/>
      <c r="G19" s="47"/>
      <c r="H19" s="47"/>
      <c r="I19" s="47"/>
      <c r="J19" s="47"/>
      <c r="K19" s="47"/>
      <c r="L19" s="47"/>
      <c r="M19" s="47"/>
      <c r="N19" s="68"/>
    </row>
    <row r="20">
      <c r="B20" s="61" t="s">
        <v>3349</v>
      </c>
      <c r="C20" s="48"/>
      <c r="D20" s="48"/>
      <c r="E20" s="48"/>
      <c r="F20" s="48"/>
      <c r="G20" s="48"/>
      <c r="H20" s="48"/>
      <c r="I20" s="48"/>
      <c r="J20" s="48"/>
      <c r="K20" s="48"/>
      <c r="L20" s="48"/>
      <c r="M20" s="48"/>
      <c r="N20" s="69"/>
    </row>
    <row r="21">
      <c r="B21" s="58" t="s">
        <v>3306</v>
      </c>
      <c r="C21" s="49" t="s">
        <v>534</v>
      </c>
      <c r="D21" s="49" t="s">
        <v>3350</v>
      </c>
      <c r="E21" s="49" t="s">
        <v>2365</v>
      </c>
      <c r="F21" s="49" t="s">
        <v>3351</v>
      </c>
      <c r="G21" s="49" t="s">
        <v>676</v>
      </c>
      <c r="H21" s="49" t="s">
        <v>3352</v>
      </c>
      <c r="I21" s="49" t="s">
        <v>3353</v>
      </c>
      <c r="J21" s="49" t="s">
        <v>3354</v>
      </c>
      <c r="K21" s="49" t="s">
        <v>572</v>
      </c>
      <c r="L21" s="49" t="s">
        <v>3355</v>
      </c>
      <c r="M21" s="49" t="s">
        <v>586</v>
      </c>
      <c r="N21" s="70" t="s">
        <v>3356</v>
      </c>
    </row>
    <row r="22">
      <c r="B22" s="59" t="s">
        <v>3313</v>
      </c>
      <c r="C22" s="46" t="s">
        <v>169</v>
      </c>
      <c r="D22" s="46" t="s">
        <v>3357</v>
      </c>
      <c r="E22" s="46" t="s">
        <v>1892</v>
      </c>
      <c r="F22" s="46" t="s">
        <v>3358</v>
      </c>
      <c r="G22" s="46" t="s">
        <v>78</v>
      </c>
      <c r="H22" s="46" t="s">
        <v>3359</v>
      </c>
      <c r="I22" s="46" t="s">
        <v>127</v>
      </c>
      <c r="J22" s="46" t="s">
        <v>3360</v>
      </c>
      <c r="K22" s="46" t="s">
        <v>178</v>
      </c>
      <c r="L22" s="46" t="s">
        <v>3361</v>
      </c>
      <c r="M22" s="46" t="s">
        <v>2123</v>
      </c>
      <c r="N22" s="67" t="s">
        <v>3362</v>
      </c>
    </row>
    <row r="23">
      <c r="B23" s="61" t="s">
        <v>3363</v>
      </c>
      <c r="C23" s="48"/>
      <c r="D23" s="48"/>
      <c r="E23" s="48"/>
      <c r="F23" s="48"/>
      <c r="G23" s="48"/>
      <c r="H23" s="48"/>
      <c r="I23" s="48"/>
      <c r="J23" s="48"/>
      <c r="K23" s="48"/>
      <c r="L23" s="48"/>
      <c r="M23" s="48"/>
      <c r="N23" s="69"/>
    </row>
    <row r="24">
      <c r="B24" s="58" t="s">
        <v>3306</v>
      </c>
      <c r="C24" s="49" t="s">
        <v>2402</v>
      </c>
      <c r="D24" s="49" t="s">
        <v>3364</v>
      </c>
      <c r="E24" s="49" t="s">
        <v>2346</v>
      </c>
      <c r="F24" s="49" t="s">
        <v>3365</v>
      </c>
      <c r="G24" s="49" t="s">
        <v>2291</v>
      </c>
      <c r="H24" s="49" t="s">
        <v>3366</v>
      </c>
      <c r="I24" s="49" t="s">
        <v>2475</v>
      </c>
      <c r="J24" s="49" t="s">
        <v>3367</v>
      </c>
      <c r="K24" s="49" t="s">
        <v>2394</v>
      </c>
      <c r="L24" s="49" t="s">
        <v>3368</v>
      </c>
      <c r="M24" s="49" t="s">
        <v>3369</v>
      </c>
      <c r="N24" s="70" t="s">
        <v>3370</v>
      </c>
    </row>
    <row r="25">
      <c r="B25" s="62" t="s">
        <v>3313</v>
      </c>
      <c r="C25" s="50" t="s">
        <v>2113</v>
      </c>
      <c r="D25" s="50" t="s">
        <v>3371</v>
      </c>
      <c r="E25" s="50" t="s">
        <v>104</v>
      </c>
      <c r="F25" s="50" t="s">
        <v>3372</v>
      </c>
      <c r="G25" s="50" t="s">
        <v>1859</v>
      </c>
      <c r="H25" s="50" t="s">
        <v>3373</v>
      </c>
      <c r="I25" s="50" t="s">
        <v>174</v>
      </c>
      <c r="J25" s="50" t="s">
        <v>3374</v>
      </c>
      <c r="K25" s="50" t="s">
        <v>1798</v>
      </c>
      <c r="L25" s="50" t="s">
        <v>3375</v>
      </c>
      <c r="M25" s="50" t="s">
        <v>1529</v>
      </c>
      <c r="N25" s="71" t="s">
        <v>3376</v>
      </c>
    </row>
    <row r="26">
      <c r="B26" t="s">
        <v>195</v>
      </c>
    </row>
    <row r="27">
      <c r="B27" t="s">
        <v>196</v>
      </c>
    </row>
    <row r="28">
      <c r="B28"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3"/>
      <c r="O2" s="73"/>
      <c r="P2" s="72"/>
    </row>
    <row r="3" ht="6.95" customHeight="1">
      <c r="B3" s="32"/>
      <c r="P3" s="34"/>
    </row>
    <row r="4" ht="13.5" customHeight="1">
      <c r="B4" s="53" t="s">
        <v>3377</v>
      </c>
      <c r="P4" s="34"/>
    </row>
    <row r="5" ht="12" customHeight="1">
      <c r="B5" s="56" t="s">
        <v>36</v>
      </c>
      <c r="P5" s="34"/>
    </row>
    <row r="6" ht="6.95" customHeight="1">
      <c r="B6" s="54"/>
      <c r="C6" s="41"/>
      <c r="D6" s="42"/>
      <c r="E6" s="42"/>
      <c r="F6" s="42"/>
      <c r="G6" s="42"/>
      <c r="H6" s="42"/>
      <c r="I6" s="42"/>
      <c r="J6" s="42"/>
      <c r="K6" s="42"/>
      <c r="L6" s="42"/>
      <c r="M6" s="42"/>
      <c r="P6" s="34"/>
    </row>
    <row r="7" ht="12" customHeight="1">
      <c r="B7" s="57"/>
      <c r="C7" s="45" t="s">
        <v>3378</v>
      </c>
      <c r="D7" s="45" t="s">
        <v>3378</v>
      </c>
      <c r="E7" s="45" t="s">
        <v>3303</v>
      </c>
      <c r="F7" s="45" t="s">
        <v>3303</v>
      </c>
      <c r="G7" s="45" t="s">
        <v>233</v>
      </c>
      <c r="H7" s="45" t="s">
        <v>233</v>
      </c>
      <c r="I7" s="45" t="s">
        <v>236</v>
      </c>
      <c r="J7" s="45" t="s">
        <v>236</v>
      </c>
      <c r="K7" s="45" t="s">
        <v>239</v>
      </c>
      <c r="L7" s="45" t="s">
        <v>239</v>
      </c>
      <c r="M7" s="45" t="s">
        <v>3304</v>
      </c>
      <c r="N7" s="45" t="s">
        <v>3304</v>
      </c>
      <c r="O7" s="45" t="s">
        <v>1947</v>
      </c>
      <c r="P7" s="66" t="s">
        <v>1947</v>
      </c>
    </row>
    <row r="8">
      <c r="B8" s="52"/>
      <c r="C8" s="43" t="s">
        <v>73</v>
      </c>
      <c r="D8" s="44"/>
      <c r="E8" s="44"/>
      <c r="F8" s="44"/>
      <c r="G8" s="44"/>
      <c r="H8" s="44"/>
      <c r="I8" s="44"/>
      <c r="J8" s="44"/>
      <c r="K8" s="44"/>
      <c r="L8" s="44"/>
      <c r="M8" s="44"/>
      <c r="P8" s="34"/>
    </row>
    <row r="9">
      <c r="B9" s="60" t="s">
        <v>3305</v>
      </c>
      <c r="C9" s="47"/>
      <c r="D9" s="47"/>
      <c r="E9" s="47"/>
      <c r="F9" s="47"/>
      <c r="G9" s="47"/>
      <c r="H9" s="47"/>
      <c r="I9" s="47"/>
      <c r="J9" s="47"/>
      <c r="K9" s="47"/>
      <c r="L9" s="47"/>
      <c r="M9" s="47"/>
      <c r="N9" s="47"/>
      <c r="O9" s="47"/>
      <c r="P9" s="68"/>
    </row>
    <row r="10">
      <c r="B10" s="61" t="s">
        <v>76</v>
      </c>
      <c r="C10" s="48"/>
      <c r="D10" s="48"/>
      <c r="E10" s="48"/>
      <c r="F10" s="48"/>
      <c r="G10" s="48"/>
      <c r="H10" s="48"/>
      <c r="I10" s="48"/>
      <c r="J10" s="48"/>
      <c r="K10" s="48"/>
      <c r="L10" s="48"/>
      <c r="M10" s="48"/>
      <c r="N10" s="48"/>
      <c r="O10" s="48"/>
      <c r="P10" s="69"/>
    </row>
    <row r="11">
      <c r="B11" s="58" t="s">
        <v>3379</v>
      </c>
      <c r="C11" s="49" t="s">
        <v>3380</v>
      </c>
      <c r="D11" s="49" t="s">
        <v>3381</v>
      </c>
      <c r="E11" s="49" t="s">
        <v>532</v>
      </c>
      <c r="F11" s="49" t="s">
        <v>3382</v>
      </c>
      <c r="G11" s="49" t="s">
        <v>546</v>
      </c>
      <c r="H11" s="49" t="s">
        <v>3383</v>
      </c>
      <c r="I11" s="49" t="s">
        <v>570</v>
      </c>
      <c r="J11" s="49" t="s">
        <v>3384</v>
      </c>
      <c r="K11" s="49" t="s">
        <v>3385</v>
      </c>
      <c r="L11" s="49" t="s">
        <v>3386</v>
      </c>
      <c r="M11" s="49" t="s">
        <v>433</v>
      </c>
      <c r="N11" s="49" t="s">
        <v>3387</v>
      </c>
      <c r="O11" s="49" t="s">
        <v>1717</v>
      </c>
      <c r="P11" s="70" t="s">
        <v>3388</v>
      </c>
    </row>
    <row r="12">
      <c r="B12" s="59" t="s">
        <v>3389</v>
      </c>
      <c r="C12" s="46" t="s">
        <v>1973</v>
      </c>
      <c r="D12" s="46" t="s">
        <v>1974</v>
      </c>
      <c r="E12" s="46" t="s">
        <v>3390</v>
      </c>
      <c r="F12" s="46" t="s">
        <v>3391</v>
      </c>
      <c r="G12" s="46" t="s">
        <v>2158</v>
      </c>
      <c r="H12" s="46" t="s">
        <v>3392</v>
      </c>
      <c r="I12" s="46" t="s">
        <v>3393</v>
      </c>
      <c r="J12" s="46" t="s">
        <v>3394</v>
      </c>
      <c r="K12" s="46" t="s">
        <v>2150</v>
      </c>
      <c r="L12" s="46" t="s">
        <v>3395</v>
      </c>
      <c r="M12" s="46" t="s">
        <v>457</v>
      </c>
      <c r="N12" s="46" t="s">
        <v>3396</v>
      </c>
      <c r="O12" s="46" t="s">
        <v>3397</v>
      </c>
      <c r="P12" s="67" t="s">
        <v>3398</v>
      </c>
    </row>
    <row r="13">
      <c r="B13" s="61" t="s">
        <v>101</v>
      </c>
      <c r="C13" s="48"/>
      <c r="D13" s="48"/>
      <c r="E13" s="48"/>
      <c r="F13" s="48"/>
      <c r="G13" s="48"/>
      <c r="H13" s="48"/>
      <c r="I13" s="48"/>
      <c r="J13" s="48"/>
      <c r="K13" s="48"/>
      <c r="L13" s="48"/>
      <c r="M13" s="48"/>
      <c r="N13" s="48"/>
      <c r="O13" s="48"/>
      <c r="P13" s="69"/>
    </row>
    <row r="14">
      <c r="B14" s="58" t="s">
        <v>3379</v>
      </c>
      <c r="C14" s="49" t="s">
        <v>1080</v>
      </c>
      <c r="D14" s="49" t="s">
        <v>3399</v>
      </c>
      <c r="E14" s="49" t="s">
        <v>1128</v>
      </c>
      <c r="F14" s="49" t="s">
        <v>3400</v>
      </c>
      <c r="G14" s="49" t="s">
        <v>715</v>
      </c>
      <c r="H14" s="49" t="s">
        <v>3401</v>
      </c>
      <c r="I14" s="49" t="s">
        <v>2195</v>
      </c>
      <c r="J14" s="49" t="s">
        <v>3402</v>
      </c>
      <c r="K14" s="49" t="s">
        <v>715</v>
      </c>
      <c r="L14" s="49" t="s">
        <v>3403</v>
      </c>
      <c r="M14" s="49" t="s">
        <v>1500</v>
      </c>
      <c r="N14" s="49" t="s">
        <v>3404</v>
      </c>
      <c r="O14" s="49" t="s">
        <v>257</v>
      </c>
      <c r="P14" s="70" t="s">
        <v>3405</v>
      </c>
    </row>
    <row r="15">
      <c r="B15" s="59" t="s">
        <v>3389</v>
      </c>
      <c r="C15" s="46" t="s">
        <v>1056</v>
      </c>
      <c r="D15" s="46" t="s">
        <v>3406</v>
      </c>
      <c r="E15" s="46" t="s">
        <v>1105</v>
      </c>
      <c r="F15" s="46" t="s">
        <v>3407</v>
      </c>
      <c r="G15" s="46" t="s">
        <v>3408</v>
      </c>
      <c r="H15" s="46" t="s">
        <v>3409</v>
      </c>
      <c r="I15" s="46" t="s">
        <v>2210</v>
      </c>
      <c r="J15" s="46" t="s">
        <v>3410</v>
      </c>
      <c r="K15" s="46" t="s">
        <v>3408</v>
      </c>
      <c r="L15" s="46" t="s">
        <v>3411</v>
      </c>
      <c r="M15" s="46" t="s">
        <v>3412</v>
      </c>
      <c r="N15" s="46" t="s">
        <v>3413</v>
      </c>
      <c r="O15" s="46" t="s">
        <v>287</v>
      </c>
      <c r="P15" s="67" t="s">
        <v>3414</v>
      </c>
    </row>
    <row r="16">
      <c r="B16" s="61" t="s">
        <v>117</v>
      </c>
      <c r="C16" s="48"/>
      <c r="D16" s="48"/>
      <c r="E16" s="48"/>
      <c r="F16" s="48"/>
      <c r="G16" s="48"/>
      <c r="H16" s="48"/>
      <c r="I16" s="48"/>
      <c r="J16" s="48"/>
      <c r="K16" s="48"/>
      <c r="L16" s="48"/>
      <c r="M16" s="48"/>
      <c r="N16" s="48"/>
      <c r="O16" s="48"/>
      <c r="P16" s="69"/>
    </row>
    <row r="17">
      <c r="B17" s="58" t="s">
        <v>3379</v>
      </c>
      <c r="C17" s="49" t="s">
        <v>259</v>
      </c>
      <c r="D17" s="49" t="s">
        <v>3415</v>
      </c>
      <c r="E17" s="49" t="s">
        <v>864</v>
      </c>
      <c r="F17" s="49" t="s">
        <v>3416</v>
      </c>
      <c r="G17" s="49" t="s">
        <v>2504</v>
      </c>
      <c r="H17" s="49" t="s">
        <v>3417</v>
      </c>
      <c r="I17" s="49" t="s">
        <v>536</v>
      </c>
      <c r="J17" s="49" t="s">
        <v>3418</v>
      </c>
      <c r="K17" s="49" t="s">
        <v>262</v>
      </c>
      <c r="L17" s="49" t="s">
        <v>3419</v>
      </c>
      <c r="M17" s="49" t="s">
        <v>311</v>
      </c>
      <c r="N17" s="49" t="s">
        <v>3420</v>
      </c>
      <c r="O17" s="49" t="s">
        <v>3013</v>
      </c>
      <c r="P17" s="70" t="s">
        <v>3421</v>
      </c>
    </row>
    <row r="18">
      <c r="B18" s="59" t="s">
        <v>3389</v>
      </c>
      <c r="C18" s="46" t="s">
        <v>289</v>
      </c>
      <c r="D18" s="46" t="s">
        <v>3422</v>
      </c>
      <c r="E18" s="46" t="s">
        <v>839</v>
      </c>
      <c r="F18" s="46" t="s">
        <v>3423</v>
      </c>
      <c r="G18" s="46" t="s">
        <v>3424</v>
      </c>
      <c r="H18" s="46" t="s">
        <v>3425</v>
      </c>
      <c r="I18" s="46" t="s">
        <v>841</v>
      </c>
      <c r="J18" s="46" t="s">
        <v>3426</v>
      </c>
      <c r="K18" s="46" t="s">
        <v>292</v>
      </c>
      <c r="L18" s="46" t="s">
        <v>3427</v>
      </c>
      <c r="M18" s="46" t="s">
        <v>339</v>
      </c>
      <c r="N18" s="46" t="s">
        <v>3428</v>
      </c>
      <c r="O18" s="46" t="s">
        <v>3004</v>
      </c>
      <c r="P18" s="67" t="s">
        <v>3429</v>
      </c>
    </row>
    <row r="19">
      <c r="B19" s="60" t="s">
        <v>133</v>
      </c>
      <c r="C19" s="47"/>
      <c r="D19" s="47"/>
      <c r="E19" s="47"/>
      <c r="F19" s="47"/>
      <c r="G19" s="47"/>
      <c r="H19" s="47"/>
      <c r="I19" s="47"/>
      <c r="J19" s="47"/>
      <c r="K19" s="47"/>
      <c r="L19" s="47"/>
      <c r="M19" s="47"/>
      <c r="N19" s="47"/>
      <c r="O19" s="47"/>
      <c r="P19" s="68"/>
    </row>
    <row r="20">
      <c r="B20" s="61" t="s">
        <v>3349</v>
      </c>
      <c r="C20" s="48"/>
      <c r="D20" s="48"/>
      <c r="E20" s="48"/>
      <c r="F20" s="48"/>
      <c r="G20" s="48"/>
      <c r="H20" s="48"/>
      <c r="I20" s="48"/>
      <c r="J20" s="48"/>
      <c r="K20" s="48"/>
      <c r="L20" s="48"/>
      <c r="M20" s="48"/>
      <c r="N20" s="48"/>
      <c r="O20" s="48"/>
      <c r="P20" s="69"/>
    </row>
    <row r="21">
      <c r="B21" s="58" t="s">
        <v>3379</v>
      </c>
      <c r="C21" s="49" t="s">
        <v>423</v>
      </c>
      <c r="D21" s="49" t="s">
        <v>3430</v>
      </c>
      <c r="E21" s="49" t="s">
        <v>1354</v>
      </c>
      <c r="F21" s="49" t="s">
        <v>3431</v>
      </c>
      <c r="G21" s="49" t="s">
        <v>983</v>
      </c>
      <c r="H21" s="49" t="s">
        <v>3432</v>
      </c>
      <c r="I21" s="49" t="s">
        <v>864</v>
      </c>
      <c r="J21" s="49" t="s">
        <v>3433</v>
      </c>
      <c r="K21" s="49" t="s">
        <v>259</v>
      </c>
      <c r="L21" s="49" t="s">
        <v>3434</v>
      </c>
      <c r="M21" s="49" t="s">
        <v>3385</v>
      </c>
      <c r="N21" s="49" t="s">
        <v>3435</v>
      </c>
      <c r="O21" s="49" t="s">
        <v>1333</v>
      </c>
      <c r="P21" s="70" t="s">
        <v>3436</v>
      </c>
    </row>
    <row r="22">
      <c r="B22" s="59" t="s">
        <v>3389</v>
      </c>
      <c r="C22" s="46" t="s">
        <v>447</v>
      </c>
      <c r="D22" s="46" t="s">
        <v>3437</v>
      </c>
      <c r="E22" s="46" t="s">
        <v>2687</v>
      </c>
      <c r="F22" s="46" t="s">
        <v>3438</v>
      </c>
      <c r="G22" s="46" t="s">
        <v>960</v>
      </c>
      <c r="H22" s="46" t="s">
        <v>3439</v>
      </c>
      <c r="I22" s="46" t="s">
        <v>839</v>
      </c>
      <c r="J22" s="46" t="s">
        <v>3440</v>
      </c>
      <c r="K22" s="46" t="s">
        <v>289</v>
      </c>
      <c r="L22" s="46" t="s">
        <v>3441</v>
      </c>
      <c r="M22" s="46" t="s">
        <v>2150</v>
      </c>
      <c r="N22" s="46" t="s">
        <v>3442</v>
      </c>
      <c r="O22" s="46" t="s">
        <v>1311</v>
      </c>
      <c r="P22" s="67" t="s">
        <v>3443</v>
      </c>
    </row>
    <row r="23">
      <c r="B23" s="61" t="s">
        <v>3363</v>
      </c>
      <c r="C23" s="48"/>
      <c r="D23" s="48"/>
      <c r="E23" s="48"/>
      <c r="F23" s="48"/>
      <c r="G23" s="48"/>
      <c r="H23" s="48"/>
      <c r="I23" s="48"/>
      <c r="J23" s="48"/>
      <c r="K23" s="48"/>
      <c r="L23" s="48"/>
      <c r="M23" s="48"/>
      <c r="N23" s="48"/>
      <c r="O23" s="48"/>
      <c r="P23" s="69"/>
    </row>
    <row r="24">
      <c r="B24" s="58" t="s">
        <v>3379</v>
      </c>
      <c r="C24" s="49" t="s">
        <v>2594</v>
      </c>
      <c r="D24" s="49" t="s">
        <v>3444</v>
      </c>
      <c r="E24" s="49" t="s">
        <v>2448</v>
      </c>
      <c r="F24" s="49" t="s">
        <v>3445</v>
      </c>
      <c r="G24" s="49" t="s">
        <v>272</v>
      </c>
      <c r="H24" s="49" t="s">
        <v>3446</v>
      </c>
      <c r="I24" s="49" t="s">
        <v>477</v>
      </c>
      <c r="J24" s="49" t="s">
        <v>3447</v>
      </c>
      <c r="K24" s="49" t="s">
        <v>2353</v>
      </c>
      <c r="L24" s="49" t="s">
        <v>3448</v>
      </c>
      <c r="M24" s="49" t="s">
        <v>388</v>
      </c>
      <c r="N24" s="49" t="s">
        <v>3449</v>
      </c>
      <c r="O24" s="49" t="s">
        <v>420</v>
      </c>
      <c r="P24" s="70" t="s">
        <v>3450</v>
      </c>
    </row>
    <row r="25">
      <c r="B25" s="62" t="s">
        <v>3389</v>
      </c>
      <c r="C25" s="50" t="s">
        <v>3451</v>
      </c>
      <c r="D25" s="50" t="s">
        <v>3452</v>
      </c>
      <c r="E25" s="50" t="s">
        <v>2154</v>
      </c>
      <c r="F25" s="50" t="s">
        <v>3453</v>
      </c>
      <c r="G25" s="50" t="s">
        <v>302</v>
      </c>
      <c r="H25" s="50" t="s">
        <v>3454</v>
      </c>
      <c r="I25" s="50" t="s">
        <v>1140</v>
      </c>
      <c r="J25" s="50" t="s">
        <v>3455</v>
      </c>
      <c r="K25" s="50" t="s">
        <v>3456</v>
      </c>
      <c r="L25" s="50" t="s">
        <v>3457</v>
      </c>
      <c r="M25" s="50" t="s">
        <v>415</v>
      </c>
      <c r="N25" s="50" t="s">
        <v>3458</v>
      </c>
      <c r="O25" s="50" t="s">
        <v>3459</v>
      </c>
      <c r="P25" s="71" t="s">
        <v>3460</v>
      </c>
    </row>
    <row r="26">
      <c r="B26" t="s">
        <v>195</v>
      </c>
    </row>
    <row r="27">
      <c r="B27" t="s">
        <v>196</v>
      </c>
    </row>
    <row r="28">
      <c r="B28" t="s">
        <v>197</v>
      </c>
    </row>
  </sheetData>
  <sheetProtection selectLockedCells="0" selectUnlockedCells="0" objects="1" sheet="1"/>
  <mergeCells count="9">
    <mergeCell ref="C2:P2"/>
    <mergeCell ref="C8:P8"/>
    <mergeCell ref="C7:D7"/>
    <mergeCell ref="E7:F7"/>
    <mergeCell ref="G7:H7"/>
    <mergeCell ref="I7:J7"/>
    <mergeCell ref="K7:L7"/>
    <mergeCell ref="M7:N7"/>
    <mergeCell ref="O7:P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3"/>
      <c r="O2" s="73"/>
      <c r="P2" s="72"/>
    </row>
    <row r="3" ht="6.95" customHeight="1">
      <c r="B3" s="32"/>
      <c r="P3" s="34"/>
    </row>
    <row r="4" ht="13.5" customHeight="1">
      <c r="B4" s="53" t="s">
        <v>3461</v>
      </c>
      <c r="P4" s="34"/>
    </row>
    <row r="5" ht="12" customHeight="1">
      <c r="B5" s="56" t="s">
        <v>36</v>
      </c>
      <c r="P5" s="34"/>
    </row>
    <row r="6" ht="6.95" customHeight="1">
      <c r="B6" s="54"/>
      <c r="C6" s="41"/>
      <c r="D6" s="42"/>
      <c r="E6" s="42"/>
      <c r="F6" s="42"/>
      <c r="G6" s="42"/>
      <c r="H6" s="42"/>
      <c r="I6" s="42"/>
      <c r="J6" s="42"/>
      <c r="K6" s="42"/>
      <c r="L6" s="42"/>
      <c r="M6" s="42"/>
      <c r="P6" s="34"/>
    </row>
    <row r="7" ht="12" customHeight="1">
      <c r="B7" s="57"/>
      <c r="C7" s="45" t="s">
        <v>3378</v>
      </c>
      <c r="D7" s="45" t="s">
        <v>3378</v>
      </c>
      <c r="E7" s="45" t="s">
        <v>3303</v>
      </c>
      <c r="F7" s="45" t="s">
        <v>3303</v>
      </c>
      <c r="G7" s="45" t="s">
        <v>233</v>
      </c>
      <c r="H7" s="45" t="s">
        <v>233</v>
      </c>
      <c r="I7" s="45" t="s">
        <v>236</v>
      </c>
      <c r="J7" s="45" t="s">
        <v>236</v>
      </c>
      <c r="K7" s="45" t="s">
        <v>239</v>
      </c>
      <c r="L7" s="45" t="s">
        <v>239</v>
      </c>
      <c r="M7" s="45" t="s">
        <v>3304</v>
      </c>
      <c r="N7" s="45" t="s">
        <v>3304</v>
      </c>
      <c r="O7" s="45" t="s">
        <v>1947</v>
      </c>
      <c r="P7" s="66" t="s">
        <v>1947</v>
      </c>
    </row>
    <row r="8">
      <c r="B8" s="52"/>
      <c r="C8" s="43" t="s">
        <v>73</v>
      </c>
      <c r="D8" s="44"/>
      <c r="E8" s="44"/>
      <c r="F8" s="44"/>
      <c r="G8" s="44"/>
      <c r="H8" s="44"/>
      <c r="I8" s="44"/>
      <c r="J8" s="44"/>
      <c r="K8" s="44"/>
      <c r="L8" s="44"/>
      <c r="M8" s="44"/>
      <c r="P8" s="34"/>
    </row>
    <row r="9">
      <c r="B9" s="60" t="s">
        <v>3305</v>
      </c>
      <c r="C9" s="47"/>
      <c r="D9" s="47"/>
      <c r="E9" s="47"/>
      <c r="F9" s="47"/>
      <c r="G9" s="47"/>
      <c r="H9" s="47"/>
      <c r="I9" s="47"/>
      <c r="J9" s="47"/>
      <c r="K9" s="47"/>
      <c r="L9" s="47"/>
      <c r="M9" s="47"/>
      <c r="N9" s="47"/>
      <c r="O9" s="47"/>
      <c r="P9" s="68"/>
    </row>
    <row r="10">
      <c r="B10" s="61" t="s">
        <v>76</v>
      </c>
      <c r="C10" s="48"/>
      <c r="D10" s="48"/>
      <c r="E10" s="48"/>
      <c r="F10" s="48"/>
      <c r="G10" s="48"/>
      <c r="H10" s="48"/>
      <c r="I10" s="48"/>
      <c r="J10" s="48"/>
      <c r="K10" s="48"/>
      <c r="L10" s="48"/>
      <c r="M10" s="48"/>
      <c r="N10" s="48"/>
      <c r="O10" s="48"/>
      <c r="P10" s="69"/>
    </row>
    <row r="11">
      <c r="B11" s="58" t="s">
        <v>3462</v>
      </c>
      <c r="C11" s="49" t="s">
        <v>1973</v>
      </c>
      <c r="D11" s="49" t="s">
        <v>1974</v>
      </c>
      <c r="E11" s="49" t="s">
        <v>3390</v>
      </c>
      <c r="F11" s="49" t="s">
        <v>3391</v>
      </c>
      <c r="G11" s="49" t="s">
        <v>2158</v>
      </c>
      <c r="H11" s="49" t="s">
        <v>3392</v>
      </c>
      <c r="I11" s="49" t="s">
        <v>3393</v>
      </c>
      <c r="J11" s="49" t="s">
        <v>3394</v>
      </c>
      <c r="K11" s="49" t="s">
        <v>2150</v>
      </c>
      <c r="L11" s="49" t="s">
        <v>3395</v>
      </c>
      <c r="M11" s="49" t="s">
        <v>457</v>
      </c>
      <c r="N11" s="49" t="s">
        <v>3396</v>
      </c>
      <c r="O11" s="49" t="s">
        <v>3397</v>
      </c>
      <c r="P11" s="70" t="s">
        <v>3398</v>
      </c>
    </row>
    <row r="12">
      <c r="B12" s="59" t="s">
        <v>3463</v>
      </c>
      <c r="C12" s="46" t="s">
        <v>3464</v>
      </c>
      <c r="D12" s="46" t="s">
        <v>3465</v>
      </c>
      <c r="E12" s="46" t="s">
        <v>3466</v>
      </c>
      <c r="F12" s="46" t="s">
        <v>3467</v>
      </c>
      <c r="G12" s="46" t="s">
        <v>1002</v>
      </c>
      <c r="H12" s="46" t="s">
        <v>3468</v>
      </c>
      <c r="I12" s="46" t="s">
        <v>2442</v>
      </c>
      <c r="J12" s="46" t="s">
        <v>3469</v>
      </c>
      <c r="K12" s="46" t="s">
        <v>2180</v>
      </c>
      <c r="L12" s="46" t="s">
        <v>3470</v>
      </c>
      <c r="M12" s="46" t="s">
        <v>1955</v>
      </c>
      <c r="N12" s="46" t="s">
        <v>3471</v>
      </c>
      <c r="O12" s="46" t="s">
        <v>1013</v>
      </c>
      <c r="P12" s="67" t="s">
        <v>3472</v>
      </c>
    </row>
    <row r="13">
      <c r="B13" s="58" t="s">
        <v>3473</v>
      </c>
      <c r="C13" s="49" t="s">
        <v>2358</v>
      </c>
      <c r="D13" s="49" t="s">
        <v>3474</v>
      </c>
      <c r="E13" s="49" t="s">
        <v>361</v>
      </c>
      <c r="F13" s="49" t="s">
        <v>3475</v>
      </c>
      <c r="G13" s="49" t="s">
        <v>339</v>
      </c>
      <c r="H13" s="49" t="s">
        <v>3476</v>
      </c>
      <c r="I13" s="49" t="s">
        <v>1140</v>
      </c>
      <c r="J13" s="49" t="s">
        <v>3455</v>
      </c>
      <c r="K13" s="49" t="s">
        <v>563</v>
      </c>
      <c r="L13" s="49" t="s">
        <v>3477</v>
      </c>
      <c r="M13" s="49" t="s">
        <v>350</v>
      </c>
      <c r="N13" s="49" t="s">
        <v>3478</v>
      </c>
      <c r="O13" s="49" t="s">
        <v>3479</v>
      </c>
      <c r="P13" s="70" t="s">
        <v>3480</v>
      </c>
    </row>
    <row r="14">
      <c r="B14" s="59" t="s">
        <v>3481</v>
      </c>
      <c r="C14" s="46" t="s">
        <v>1567</v>
      </c>
      <c r="D14" s="46" t="s">
        <v>3482</v>
      </c>
      <c r="E14" s="46" t="s">
        <v>1441</v>
      </c>
      <c r="F14" s="46" t="s">
        <v>3483</v>
      </c>
      <c r="G14" s="46" t="s">
        <v>1550</v>
      </c>
      <c r="H14" s="46" t="s">
        <v>3484</v>
      </c>
      <c r="I14" s="46" t="s">
        <v>161</v>
      </c>
      <c r="J14" s="46" t="s">
        <v>3485</v>
      </c>
      <c r="K14" s="46" t="s">
        <v>3486</v>
      </c>
      <c r="L14" s="46" t="s">
        <v>3487</v>
      </c>
      <c r="M14" s="46" t="s">
        <v>183</v>
      </c>
      <c r="N14" s="46" t="s">
        <v>3488</v>
      </c>
      <c r="O14" s="46" t="s">
        <v>1369</v>
      </c>
      <c r="P14" s="67" t="s">
        <v>3489</v>
      </c>
    </row>
    <row r="15">
      <c r="B15" s="61" t="s">
        <v>101</v>
      </c>
      <c r="C15" s="48"/>
      <c r="D15" s="48"/>
      <c r="E15" s="48"/>
      <c r="F15" s="48"/>
      <c r="G15" s="48"/>
      <c r="H15" s="48"/>
      <c r="I15" s="48"/>
      <c r="J15" s="48"/>
      <c r="K15" s="48"/>
      <c r="L15" s="48"/>
      <c r="M15" s="48"/>
      <c r="N15" s="48"/>
      <c r="O15" s="48"/>
      <c r="P15" s="69"/>
    </row>
    <row r="16">
      <c r="B16" s="58" t="s">
        <v>3462</v>
      </c>
      <c r="C16" s="49" t="s">
        <v>1056</v>
      </c>
      <c r="D16" s="49" t="s">
        <v>3406</v>
      </c>
      <c r="E16" s="49" t="s">
        <v>1105</v>
      </c>
      <c r="F16" s="49" t="s">
        <v>3407</v>
      </c>
      <c r="G16" s="49" t="s">
        <v>3408</v>
      </c>
      <c r="H16" s="49" t="s">
        <v>3409</v>
      </c>
      <c r="I16" s="49" t="s">
        <v>2210</v>
      </c>
      <c r="J16" s="49" t="s">
        <v>3410</v>
      </c>
      <c r="K16" s="49" t="s">
        <v>3408</v>
      </c>
      <c r="L16" s="49" t="s">
        <v>3411</v>
      </c>
      <c r="M16" s="49" t="s">
        <v>3412</v>
      </c>
      <c r="N16" s="49" t="s">
        <v>3413</v>
      </c>
      <c r="O16" s="49" t="s">
        <v>287</v>
      </c>
      <c r="P16" s="70" t="s">
        <v>3414</v>
      </c>
    </row>
    <row r="17">
      <c r="B17" s="59" t="s">
        <v>3463</v>
      </c>
      <c r="C17" s="46" t="s">
        <v>2573</v>
      </c>
      <c r="D17" s="46" t="s">
        <v>3490</v>
      </c>
      <c r="E17" s="46" t="s">
        <v>3491</v>
      </c>
      <c r="F17" s="46" t="s">
        <v>3492</v>
      </c>
      <c r="G17" s="46" t="s">
        <v>2573</v>
      </c>
      <c r="H17" s="46" t="s">
        <v>3493</v>
      </c>
      <c r="I17" s="46" t="s">
        <v>2852</v>
      </c>
      <c r="J17" s="46" t="s">
        <v>3494</v>
      </c>
      <c r="K17" s="46" t="s">
        <v>3495</v>
      </c>
      <c r="L17" s="46" t="s">
        <v>3496</v>
      </c>
      <c r="M17" s="46" t="s">
        <v>3497</v>
      </c>
      <c r="N17" s="46" t="s">
        <v>3498</v>
      </c>
      <c r="O17" s="46" t="s">
        <v>2953</v>
      </c>
      <c r="P17" s="67" t="s">
        <v>3499</v>
      </c>
    </row>
    <row r="18">
      <c r="B18" s="58" t="s">
        <v>3473</v>
      </c>
      <c r="C18" s="49" t="s">
        <v>2385</v>
      </c>
      <c r="D18" s="49" t="s">
        <v>3500</v>
      </c>
      <c r="E18" s="49" t="s">
        <v>359</v>
      </c>
      <c r="F18" s="49" t="s">
        <v>3501</v>
      </c>
      <c r="G18" s="49" t="s">
        <v>3502</v>
      </c>
      <c r="H18" s="49" t="s">
        <v>3503</v>
      </c>
      <c r="I18" s="49" t="s">
        <v>3504</v>
      </c>
      <c r="J18" s="49" t="s">
        <v>3505</v>
      </c>
      <c r="K18" s="49" t="s">
        <v>457</v>
      </c>
      <c r="L18" s="49" t="s">
        <v>3506</v>
      </c>
      <c r="M18" s="49" t="s">
        <v>398</v>
      </c>
      <c r="N18" s="49" t="s">
        <v>3507</v>
      </c>
      <c r="O18" s="49" t="s">
        <v>398</v>
      </c>
      <c r="P18" s="70" t="s">
        <v>3508</v>
      </c>
    </row>
    <row r="19">
      <c r="B19" s="59" t="s">
        <v>3481</v>
      </c>
      <c r="C19" s="46" t="s">
        <v>3509</v>
      </c>
      <c r="D19" s="46" t="s">
        <v>3510</v>
      </c>
      <c r="E19" s="46" t="s">
        <v>3511</v>
      </c>
      <c r="F19" s="46" t="s">
        <v>3512</v>
      </c>
      <c r="G19" s="46" t="s">
        <v>1677</v>
      </c>
      <c r="H19" s="46" t="s">
        <v>3513</v>
      </c>
      <c r="I19" s="46" t="s">
        <v>1441</v>
      </c>
      <c r="J19" s="46" t="s">
        <v>3514</v>
      </c>
      <c r="K19" s="46" t="s">
        <v>1458</v>
      </c>
      <c r="L19" s="46" t="s">
        <v>1817</v>
      </c>
      <c r="M19" s="46" t="s">
        <v>1701</v>
      </c>
      <c r="N19" s="46" t="s">
        <v>3515</v>
      </c>
      <c r="O19" s="46" t="s">
        <v>3516</v>
      </c>
      <c r="P19" s="67" t="s">
        <v>3517</v>
      </c>
    </row>
    <row r="20">
      <c r="B20" s="61" t="s">
        <v>117</v>
      </c>
      <c r="C20" s="48"/>
      <c r="D20" s="48"/>
      <c r="E20" s="48"/>
      <c r="F20" s="48"/>
      <c r="G20" s="48"/>
      <c r="H20" s="48"/>
      <c r="I20" s="48"/>
      <c r="J20" s="48"/>
      <c r="K20" s="48"/>
      <c r="L20" s="48"/>
      <c r="M20" s="48"/>
      <c r="N20" s="48"/>
      <c r="O20" s="48"/>
      <c r="P20" s="69"/>
    </row>
    <row r="21">
      <c r="B21" s="58" t="s">
        <v>3462</v>
      </c>
      <c r="C21" s="49" t="s">
        <v>289</v>
      </c>
      <c r="D21" s="49" t="s">
        <v>3422</v>
      </c>
      <c r="E21" s="49" t="s">
        <v>839</v>
      </c>
      <c r="F21" s="49" t="s">
        <v>3423</v>
      </c>
      <c r="G21" s="49" t="s">
        <v>3424</v>
      </c>
      <c r="H21" s="49" t="s">
        <v>3425</v>
      </c>
      <c r="I21" s="49" t="s">
        <v>841</v>
      </c>
      <c r="J21" s="49" t="s">
        <v>3426</v>
      </c>
      <c r="K21" s="49" t="s">
        <v>292</v>
      </c>
      <c r="L21" s="49" t="s">
        <v>3427</v>
      </c>
      <c r="M21" s="49" t="s">
        <v>339</v>
      </c>
      <c r="N21" s="49" t="s">
        <v>3428</v>
      </c>
      <c r="O21" s="49" t="s">
        <v>3004</v>
      </c>
      <c r="P21" s="70" t="s">
        <v>3429</v>
      </c>
    </row>
    <row r="22">
      <c r="B22" s="59" t="s">
        <v>3463</v>
      </c>
      <c r="C22" s="46" t="s">
        <v>3270</v>
      </c>
      <c r="D22" s="46" t="s">
        <v>3518</v>
      </c>
      <c r="E22" s="46" t="s">
        <v>3519</v>
      </c>
      <c r="F22" s="46" t="s">
        <v>3520</v>
      </c>
      <c r="G22" s="46" t="s">
        <v>1233</v>
      </c>
      <c r="H22" s="46" t="s">
        <v>3521</v>
      </c>
      <c r="I22" s="46" t="s">
        <v>3522</v>
      </c>
      <c r="J22" s="46" t="s">
        <v>3523</v>
      </c>
      <c r="K22" s="46" t="s">
        <v>3008</v>
      </c>
      <c r="L22" s="46" t="s">
        <v>3524</v>
      </c>
      <c r="M22" s="46" t="s">
        <v>3519</v>
      </c>
      <c r="N22" s="46" t="s">
        <v>3525</v>
      </c>
      <c r="O22" s="46" t="s">
        <v>1225</v>
      </c>
      <c r="P22" s="67" t="s">
        <v>3526</v>
      </c>
    </row>
    <row r="23">
      <c r="B23" s="58" t="s">
        <v>3473</v>
      </c>
      <c r="C23" s="49" t="s">
        <v>1892</v>
      </c>
      <c r="D23" s="49" t="s">
        <v>3527</v>
      </c>
      <c r="E23" s="49" t="s">
        <v>1895</v>
      </c>
      <c r="F23" s="49" t="s">
        <v>3528</v>
      </c>
      <c r="G23" s="49" t="s">
        <v>3529</v>
      </c>
      <c r="H23" s="49" t="s">
        <v>3530</v>
      </c>
      <c r="I23" s="49" t="s">
        <v>1877</v>
      </c>
      <c r="J23" s="49" t="s">
        <v>3531</v>
      </c>
      <c r="K23" s="49" t="s">
        <v>2096</v>
      </c>
      <c r="L23" s="49" t="s">
        <v>3532</v>
      </c>
      <c r="M23" s="49" t="s">
        <v>565</v>
      </c>
      <c r="N23" s="49" t="s">
        <v>3533</v>
      </c>
      <c r="O23" s="49" t="s">
        <v>3504</v>
      </c>
      <c r="P23" s="70" t="s">
        <v>3534</v>
      </c>
    </row>
    <row r="24">
      <c r="B24" s="59" t="s">
        <v>3481</v>
      </c>
      <c r="C24" s="46" t="s">
        <v>1677</v>
      </c>
      <c r="D24" s="46" t="s">
        <v>3535</v>
      </c>
      <c r="E24" s="46" t="s">
        <v>1650</v>
      </c>
      <c r="F24" s="46" t="s">
        <v>3536</v>
      </c>
      <c r="G24" s="46" t="s">
        <v>1392</v>
      </c>
      <c r="H24" s="46" t="s">
        <v>3537</v>
      </c>
      <c r="I24" s="46" t="s">
        <v>1452</v>
      </c>
      <c r="J24" s="46" t="s">
        <v>3538</v>
      </c>
      <c r="K24" s="46" t="s">
        <v>1701</v>
      </c>
      <c r="L24" s="46" t="s">
        <v>1901</v>
      </c>
      <c r="M24" s="46" t="s">
        <v>1690</v>
      </c>
      <c r="N24" s="46" t="s">
        <v>3539</v>
      </c>
      <c r="O24" s="46" t="s">
        <v>3540</v>
      </c>
      <c r="P24" s="67" t="s">
        <v>3541</v>
      </c>
    </row>
    <row r="25">
      <c r="B25" s="60" t="s">
        <v>133</v>
      </c>
      <c r="C25" s="47"/>
      <c r="D25" s="47"/>
      <c r="E25" s="47"/>
      <c r="F25" s="47"/>
      <c r="G25" s="47"/>
      <c r="H25" s="47"/>
      <c r="I25" s="47"/>
      <c r="J25" s="47"/>
      <c r="K25" s="47"/>
      <c r="L25" s="47"/>
      <c r="M25" s="47"/>
      <c r="N25" s="47"/>
      <c r="O25" s="47"/>
      <c r="P25" s="68"/>
    </row>
    <row r="26">
      <c r="B26" s="61" t="s">
        <v>3349</v>
      </c>
      <c r="C26" s="48"/>
      <c r="D26" s="48"/>
      <c r="E26" s="48"/>
      <c r="F26" s="48"/>
      <c r="G26" s="48"/>
      <c r="H26" s="48"/>
      <c r="I26" s="48"/>
      <c r="J26" s="48"/>
      <c r="K26" s="48"/>
      <c r="L26" s="48"/>
      <c r="M26" s="48"/>
      <c r="N26" s="48"/>
      <c r="O26" s="48"/>
      <c r="P26" s="69"/>
    </row>
    <row r="27">
      <c r="B27" s="58" t="s">
        <v>3462</v>
      </c>
      <c r="C27" s="49" t="s">
        <v>447</v>
      </c>
      <c r="D27" s="49" t="s">
        <v>3437</v>
      </c>
      <c r="E27" s="49" t="s">
        <v>2687</v>
      </c>
      <c r="F27" s="49" t="s">
        <v>3438</v>
      </c>
      <c r="G27" s="49" t="s">
        <v>960</v>
      </c>
      <c r="H27" s="49" t="s">
        <v>3439</v>
      </c>
      <c r="I27" s="49" t="s">
        <v>839</v>
      </c>
      <c r="J27" s="49" t="s">
        <v>3440</v>
      </c>
      <c r="K27" s="49" t="s">
        <v>289</v>
      </c>
      <c r="L27" s="49" t="s">
        <v>3441</v>
      </c>
      <c r="M27" s="49" t="s">
        <v>2150</v>
      </c>
      <c r="N27" s="49" t="s">
        <v>3442</v>
      </c>
      <c r="O27" s="49" t="s">
        <v>1311</v>
      </c>
      <c r="P27" s="70" t="s">
        <v>3443</v>
      </c>
    </row>
    <row r="28">
      <c r="B28" s="59" t="s">
        <v>3463</v>
      </c>
      <c r="C28" s="46" t="s">
        <v>1951</v>
      </c>
      <c r="D28" s="46" t="s">
        <v>1952</v>
      </c>
      <c r="E28" s="46" t="s">
        <v>2854</v>
      </c>
      <c r="F28" s="46" t="s">
        <v>3542</v>
      </c>
      <c r="G28" s="46" t="s">
        <v>3242</v>
      </c>
      <c r="H28" s="46" t="s">
        <v>3543</v>
      </c>
      <c r="I28" s="46" t="s">
        <v>3544</v>
      </c>
      <c r="J28" s="46" t="s">
        <v>3545</v>
      </c>
      <c r="K28" s="46" t="s">
        <v>3063</v>
      </c>
      <c r="L28" s="46" t="s">
        <v>3546</v>
      </c>
      <c r="M28" s="46" t="s">
        <v>2777</v>
      </c>
      <c r="N28" s="46" t="s">
        <v>3547</v>
      </c>
      <c r="O28" s="46" t="s">
        <v>1050</v>
      </c>
      <c r="P28" s="67" t="s">
        <v>3548</v>
      </c>
    </row>
    <row r="29">
      <c r="B29" s="58" t="s">
        <v>3473</v>
      </c>
      <c r="C29" s="49" t="s">
        <v>361</v>
      </c>
      <c r="D29" s="49" t="s">
        <v>3549</v>
      </c>
      <c r="E29" s="49" t="s">
        <v>3550</v>
      </c>
      <c r="F29" s="49" t="s">
        <v>3551</v>
      </c>
      <c r="G29" s="49" t="s">
        <v>1886</v>
      </c>
      <c r="H29" s="49" t="s">
        <v>3552</v>
      </c>
      <c r="I29" s="49" t="s">
        <v>305</v>
      </c>
      <c r="J29" s="49" t="s">
        <v>3553</v>
      </c>
      <c r="K29" s="49" t="s">
        <v>1140</v>
      </c>
      <c r="L29" s="49" t="s">
        <v>3554</v>
      </c>
      <c r="M29" s="49" t="s">
        <v>2272</v>
      </c>
      <c r="N29" s="49" t="s">
        <v>3555</v>
      </c>
      <c r="O29" s="49" t="s">
        <v>3504</v>
      </c>
      <c r="P29" s="70" t="s">
        <v>3556</v>
      </c>
    </row>
    <row r="30">
      <c r="B30" s="59" t="s">
        <v>3481</v>
      </c>
      <c r="C30" s="46" t="s">
        <v>1590</v>
      </c>
      <c r="D30" s="46" t="s">
        <v>1683</v>
      </c>
      <c r="E30" s="46" t="s">
        <v>1677</v>
      </c>
      <c r="F30" s="46" t="s">
        <v>3557</v>
      </c>
      <c r="G30" s="46" t="s">
        <v>1433</v>
      </c>
      <c r="H30" s="46" t="s">
        <v>3558</v>
      </c>
      <c r="I30" s="46" t="s">
        <v>1491</v>
      </c>
      <c r="J30" s="46" t="s">
        <v>3559</v>
      </c>
      <c r="K30" s="46" t="s">
        <v>1608</v>
      </c>
      <c r="L30" s="46" t="s">
        <v>3560</v>
      </c>
      <c r="M30" s="46" t="s">
        <v>1473</v>
      </c>
      <c r="N30" s="46" t="s">
        <v>3561</v>
      </c>
      <c r="O30" s="46" t="s">
        <v>2759</v>
      </c>
      <c r="P30" s="67" t="s">
        <v>3562</v>
      </c>
    </row>
    <row r="31">
      <c r="B31" s="61" t="s">
        <v>3363</v>
      </c>
      <c r="C31" s="48"/>
      <c r="D31" s="48"/>
      <c r="E31" s="48"/>
      <c r="F31" s="48"/>
      <c r="G31" s="48"/>
      <c r="H31" s="48"/>
      <c r="I31" s="48"/>
      <c r="J31" s="48"/>
      <c r="K31" s="48"/>
      <c r="L31" s="48"/>
      <c r="M31" s="48"/>
      <c r="N31" s="48"/>
      <c r="O31" s="48"/>
      <c r="P31" s="69"/>
    </row>
    <row r="32">
      <c r="B32" s="58" t="s">
        <v>3462</v>
      </c>
      <c r="C32" s="49" t="s">
        <v>3451</v>
      </c>
      <c r="D32" s="49" t="s">
        <v>3452</v>
      </c>
      <c r="E32" s="49" t="s">
        <v>2154</v>
      </c>
      <c r="F32" s="49" t="s">
        <v>3453</v>
      </c>
      <c r="G32" s="49" t="s">
        <v>302</v>
      </c>
      <c r="H32" s="49" t="s">
        <v>3454</v>
      </c>
      <c r="I32" s="49" t="s">
        <v>1140</v>
      </c>
      <c r="J32" s="49" t="s">
        <v>3455</v>
      </c>
      <c r="K32" s="49" t="s">
        <v>3456</v>
      </c>
      <c r="L32" s="49" t="s">
        <v>3457</v>
      </c>
      <c r="M32" s="49" t="s">
        <v>415</v>
      </c>
      <c r="N32" s="49" t="s">
        <v>3458</v>
      </c>
      <c r="O32" s="49" t="s">
        <v>3459</v>
      </c>
      <c r="P32" s="70" t="s">
        <v>3460</v>
      </c>
    </row>
    <row r="33">
      <c r="B33" s="59" t="s">
        <v>3463</v>
      </c>
      <c r="C33" s="46" t="s">
        <v>1002</v>
      </c>
      <c r="D33" s="46" t="s">
        <v>3563</v>
      </c>
      <c r="E33" s="46" t="s">
        <v>3564</v>
      </c>
      <c r="F33" s="46" t="s">
        <v>3565</v>
      </c>
      <c r="G33" s="46" t="s">
        <v>2973</v>
      </c>
      <c r="H33" s="46" t="s">
        <v>3566</v>
      </c>
      <c r="I33" s="46" t="s">
        <v>3519</v>
      </c>
      <c r="J33" s="46" t="s">
        <v>3567</v>
      </c>
      <c r="K33" s="46" t="s">
        <v>3568</v>
      </c>
      <c r="L33" s="46" t="s">
        <v>3569</v>
      </c>
      <c r="M33" s="46" t="s">
        <v>2854</v>
      </c>
      <c r="N33" s="46" t="s">
        <v>3570</v>
      </c>
      <c r="O33" s="46" t="s">
        <v>3571</v>
      </c>
      <c r="P33" s="67" t="s">
        <v>3572</v>
      </c>
    </row>
    <row r="34">
      <c r="B34" s="58" t="s">
        <v>3473</v>
      </c>
      <c r="C34" s="49" t="s">
        <v>181</v>
      </c>
      <c r="D34" s="49" t="s">
        <v>3573</v>
      </c>
      <c r="E34" s="49" t="s">
        <v>99</v>
      </c>
      <c r="F34" s="49" t="s">
        <v>3574</v>
      </c>
      <c r="G34" s="49" t="s">
        <v>3575</v>
      </c>
      <c r="H34" s="49" t="s">
        <v>3576</v>
      </c>
      <c r="I34" s="49" t="s">
        <v>3459</v>
      </c>
      <c r="J34" s="49" t="s">
        <v>3577</v>
      </c>
      <c r="K34" s="49" t="s">
        <v>352</v>
      </c>
      <c r="L34" s="49" t="s">
        <v>3578</v>
      </c>
      <c r="M34" s="49" t="s">
        <v>500</v>
      </c>
      <c r="N34" s="49" t="s">
        <v>3579</v>
      </c>
      <c r="O34" s="49" t="s">
        <v>2117</v>
      </c>
      <c r="P34" s="70" t="s">
        <v>3580</v>
      </c>
    </row>
    <row r="35">
      <c r="B35" s="62" t="s">
        <v>3481</v>
      </c>
      <c r="C35" s="50" t="s">
        <v>1742</v>
      </c>
      <c r="D35" s="50" t="s">
        <v>3581</v>
      </c>
      <c r="E35" s="50" t="s">
        <v>494</v>
      </c>
      <c r="F35" s="50" t="s">
        <v>495</v>
      </c>
      <c r="G35" s="50" t="s">
        <v>1441</v>
      </c>
      <c r="H35" s="50" t="s">
        <v>3582</v>
      </c>
      <c r="I35" s="50" t="s">
        <v>1471</v>
      </c>
      <c r="J35" s="50" t="s">
        <v>3583</v>
      </c>
      <c r="K35" s="50" t="s">
        <v>1835</v>
      </c>
      <c r="L35" s="50" t="s">
        <v>3584</v>
      </c>
      <c r="M35" s="50" t="s">
        <v>3585</v>
      </c>
      <c r="N35" s="50" t="s">
        <v>3586</v>
      </c>
      <c r="O35" s="50" t="s">
        <v>502</v>
      </c>
      <c r="P35" s="71" t="s">
        <v>3587</v>
      </c>
    </row>
    <row r="36">
      <c r="B36" t="s">
        <v>195</v>
      </c>
    </row>
    <row r="37">
      <c r="B37" t="s">
        <v>196</v>
      </c>
    </row>
    <row r="38">
      <c r="B38" t="s">
        <v>197</v>
      </c>
    </row>
  </sheetData>
  <sheetProtection selectLockedCells="0" selectUnlockedCells="0" objects="1" sheet="1"/>
  <mergeCells count="9">
    <mergeCell ref="C2:P2"/>
    <mergeCell ref="C8:P8"/>
    <mergeCell ref="C7:D7"/>
    <mergeCell ref="E7:F7"/>
    <mergeCell ref="G7:H7"/>
    <mergeCell ref="I7:J7"/>
    <mergeCell ref="K7:L7"/>
    <mergeCell ref="M7:N7"/>
    <mergeCell ref="O7:P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2"/>
    </row>
    <row r="3" ht="6.95" customHeight="1">
      <c r="B3" s="32"/>
      <c r="F3" s="34"/>
    </row>
    <row r="4" ht="13.5" customHeight="1">
      <c r="B4" s="53" t="s">
        <v>3588</v>
      </c>
      <c r="F4" s="34"/>
    </row>
    <row r="5" ht="12" customHeight="1">
      <c r="B5" s="56" t="s">
        <v>36</v>
      </c>
      <c r="F5" s="34"/>
    </row>
    <row r="6" ht="6.95" customHeight="1">
      <c r="B6" s="54"/>
      <c r="C6" s="41"/>
      <c r="D6" s="42"/>
      <c r="E6" s="42"/>
      <c r="F6" s="64"/>
      <c r="G6" s="42"/>
      <c r="H6" s="42"/>
      <c r="I6" s="42"/>
      <c r="J6" s="42"/>
      <c r="K6" s="42"/>
      <c r="L6" s="42"/>
      <c r="M6" s="42"/>
    </row>
    <row r="7" ht="12" customHeight="1">
      <c r="B7" s="57"/>
      <c r="C7" s="45" t="s">
        <v>3304</v>
      </c>
      <c r="D7" s="45" t="s">
        <v>3304</v>
      </c>
      <c r="E7" s="45" t="s">
        <v>1947</v>
      </c>
      <c r="F7" s="66" t="s">
        <v>1947</v>
      </c>
    </row>
    <row r="8">
      <c r="B8" s="52"/>
      <c r="C8" s="43" t="s">
        <v>73</v>
      </c>
      <c r="D8" s="44"/>
      <c r="E8" s="44"/>
      <c r="F8" s="65"/>
      <c r="G8" s="44"/>
      <c r="H8" s="44"/>
      <c r="I8" s="44"/>
      <c r="J8" s="44"/>
      <c r="K8" s="44"/>
      <c r="L8" s="44"/>
      <c r="M8" s="44"/>
    </row>
    <row r="9">
      <c r="B9" s="60" t="s">
        <v>3305</v>
      </c>
      <c r="C9" s="47"/>
      <c r="D9" s="47"/>
      <c r="E9" s="47"/>
      <c r="F9" s="68"/>
    </row>
    <row r="10">
      <c r="B10" s="61" t="s">
        <v>76</v>
      </c>
      <c r="C10" s="48"/>
      <c r="D10" s="48"/>
      <c r="E10" s="48"/>
      <c r="F10" s="69"/>
    </row>
    <row r="11">
      <c r="B11" s="58" t="s">
        <v>3462</v>
      </c>
      <c r="C11" s="49" t="s">
        <v>3589</v>
      </c>
      <c r="D11" s="49" t="s">
        <v>3590</v>
      </c>
      <c r="E11" s="49" t="s">
        <v>494</v>
      </c>
      <c r="F11" s="70" t="s">
        <v>495</v>
      </c>
    </row>
    <row r="12">
      <c r="B12" s="59" t="s">
        <v>3591</v>
      </c>
      <c r="C12" s="46" t="s">
        <v>519</v>
      </c>
      <c r="D12" s="46" t="s">
        <v>3592</v>
      </c>
      <c r="E12" s="46" t="s">
        <v>1401</v>
      </c>
      <c r="F12" s="67" t="s">
        <v>3593</v>
      </c>
    </row>
    <row r="13">
      <c r="B13" s="58" t="s">
        <v>3594</v>
      </c>
      <c r="C13" s="49" t="s">
        <v>3004</v>
      </c>
      <c r="D13" s="49" t="s">
        <v>3595</v>
      </c>
      <c r="E13" s="49" t="s">
        <v>1660</v>
      </c>
      <c r="F13" s="70" t="s">
        <v>3596</v>
      </c>
    </row>
    <row r="14">
      <c r="B14" s="59" t="s">
        <v>3597</v>
      </c>
      <c r="C14" s="46" t="s">
        <v>2127</v>
      </c>
      <c r="D14" s="46" t="s">
        <v>3598</v>
      </c>
      <c r="E14" s="46" t="s">
        <v>2293</v>
      </c>
      <c r="F14" s="67" t="s">
        <v>3599</v>
      </c>
    </row>
    <row r="15">
      <c r="B15" s="61" t="s">
        <v>101</v>
      </c>
      <c r="C15" s="48"/>
      <c r="D15" s="48"/>
      <c r="E15" s="48"/>
      <c r="F15" s="69"/>
    </row>
    <row r="16">
      <c r="B16" s="58" t="s">
        <v>3462</v>
      </c>
      <c r="C16" s="49" t="s">
        <v>3511</v>
      </c>
      <c r="D16" s="49" t="s">
        <v>3512</v>
      </c>
      <c r="E16" s="49" t="s">
        <v>1406</v>
      </c>
      <c r="F16" s="70" t="s">
        <v>3600</v>
      </c>
    </row>
    <row r="17">
      <c r="B17" s="59" t="s">
        <v>3591</v>
      </c>
      <c r="C17" s="46" t="s">
        <v>1884</v>
      </c>
      <c r="D17" s="46" t="s">
        <v>3601</v>
      </c>
      <c r="E17" s="46" t="s">
        <v>1533</v>
      </c>
      <c r="F17" s="67" t="s">
        <v>3602</v>
      </c>
    </row>
    <row r="18">
      <c r="B18" s="58" t="s">
        <v>3594</v>
      </c>
      <c r="C18" s="49" t="s">
        <v>447</v>
      </c>
      <c r="D18" s="49" t="s">
        <v>3603</v>
      </c>
      <c r="E18" s="49" t="s">
        <v>1764</v>
      </c>
      <c r="F18" s="70" t="s">
        <v>3604</v>
      </c>
    </row>
    <row r="19">
      <c r="B19" s="59" t="s">
        <v>3597</v>
      </c>
      <c r="C19" s="46" t="s">
        <v>3605</v>
      </c>
      <c r="D19" s="46" t="s">
        <v>3606</v>
      </c>
      <c r="E19" s="46" t="s">
        <v>2400</v>
      </c>
      <c r="F19" s="67" t="s">
        <v>3607</v>
      </c>
    </row>
    <row r="20">
      <c r="B20" s="61" t="s">
        <v>117</v>
      </c>
      <c r="C20" s="48"/>
      <c r="D20" s="48"/>
      <c r="E20" s="48"/>
      <c r="F20" s="69"/>
    </row>
    <row r="21">
      <c r="B21" s="58" t="s">
        <v>3462</v>
      </c>
      <c r="C21" s="49" t="s">
        <v>3608</v>
      </c>
      <c r="D21" s="49" t="s">
        <v>3609</v>
      </c>
      <c r="E21" s="49" t="s">
        <v>1406</v>
      </c>
      <c r="F21" s="70" t="s">
        <v>3610</v>
      </c>
    </row>
    <row r="22">
      <c r="B22" s="59" t="s">
        <v>3591</v>
      </c>
      <c r="C22" s="46" t="s">
        <v>131</v>
      </c>
      <c r="D22" s="46" t="s">
        <v>3611</v>
      </c>
      <c r="E22" s="46" t="s">
        <v>1489</v>
      </c>
      <c r="F22" s="67" t="s">
        <v>1490</v>
      </c>
    </row>
    <row r="23">
      <c r="B23" s="58" t="s">
        <v>3594</v>
      </c>
      <c r="C23" s="49" t="s">
        <v>3612</v>
      </c>
      <c r="D23" s="49" t="s">
        <v>3613</v>
      </c>
      <c r="E23" s="49" t="s">
        <v>1690</v>
      </c>
      <c r="F23" s="70" t="s">
        <v>3614</v>
      </c>
    </row>
    <row r="24">
      <c r="B24" s="59" t="s">
        <v>3597</v>
      </c>
      <c r="C24" s="46" t="s">
        <v>1290</v>
      </c>
      <c r="D24" s="46" t="s">
        <v>3615</v>
      </c>
      <c r="E24" s="46" t="s">
        <v>2371</v>
      </c>
      <c r="F24" s="67" t="s">
        <v>3616</v>
      </c>
    </row>
    <row r="25">
      <c r="B25" s="60" t="s">
        <v>133</v>
      </c>
      <c r="C25" s="47"/>
      <c r="D25" s="47"/>
      <c r="E25" s="47"/>
      <c r="F25" s="68"/>
    </row>
    <row r="26">
      <c r="B26" s="61" t="s">
        <v>3349</v>
      </c>
      <c r="C26" s="48"/>
      <c r="D26" s="48"/>
      <c r="E26" s="48"/>
      <c r="F26" s="69"/>
    </row>
    <row r="27">
      <c r="B27" s="58" t="s">
        <v>3462</v>
      </c>
      <c r="C27" s="49" t="s">
        <v>3617</v>
      </c>
      <c r="D27" s="49" t="s">
        <v>3618</v>
      </c>
      <c r="E27" s="49" t="s">
        <v>494</v>
      </c>
      <c r="F27" s="70" t="s">
        <v>495</v>
      </c>
    </row>
    <row r="28">
      <c r="B28" s="59" t="s">
        <v>3591</v>
      </c>
      <c r="C28" s="46" t="s">
        <v>1880</v>
      </c>
      <c r="D28" s="46" t="s">
        <v>3619</v>
      </c>
      <c r="E28" s="46" t="s">
        <v>114</v>
      </c>
      <c r="F28" s="67" t="s">
        <v>3620</v>
      </c>
    </row>
    <row r="29">
      <c r="B29" s="58" t="s">
        <v>3594</v>
      </c>
      <c r="C29" s="49" t="s">
        <v>2210</v>
      </c>
      <c r="D29" s="49" t="s">
        <v>3621</v>
      </c>
      <c r="E29" s="49" t="s">
        <v>3585</v>
      </c>
      <c r="F29" s="70" t="s">
        <v>3622</v>
      </c>
    </row>
    <row r="30">
      <c r="B30" s="59" t="s">
        <v>3597</v>
      </c>
      <c r="C30" s="46" t="s">
        <v>3519</v>
      </c>
      <c r="D30" s="46" t="s">
        <v>3623</v>
      </c>
      <c r="E30" s="46" t="s">
        <v>3624</v>
      </c>
      <c r="F30" s="67" t="s">
        <v>3625</v>
      </c>
    </row>
    <row r="31">
      <c r="B31" s="61" t="s">
        <v>3363</v>
      </c>
      <c r="C31" s="48"/>
      <c r="D31" s="48"/>
      <c r="E31" s="48"/>
      <c r="F31" s="69"/>
    </row>
    <row r="32">
      <c r="B32" s="58" t="s">
        <v>3462</v>
      </c>
      <c r="C32" s="49" t="s">
        <v>494</v>
      </c>
      <c r="D32" s="49" t="s">
        <v>495</v>
      </c>
      <c r="E32" s="49" t="s">
        <v>494</v>
      </c>
      <c r="F32" s="70" t="s">
        <v>495</v>
      </c>
    </row>
    <row r="33">
      <c r="B33" s="59" t="s">
        <v>3591</v>
      </c>
      <c r="C33" s="46" t="s">
        <v>1376</v>
      </c>
      <c r="D33" s="46" t="s">
        <v>3626</v>
      </c>
      <c r="E33" s="46" t="s">
        <v>1388</v>
      </c>
      <c r="F33" s="67" t="s">
        <v>3627</v>
      </c>
    </row>
    <row r="34">
      <c r="B34" s="58" t="s">
        <v>3594</v>
      </c>
      <c r="C34" s="49" t="s">
        <v>2096</v>
      </c>
      <c r="D34" s="49" t="s">
        <v>3628</v>
      </c>
      <c r="E34" s="49" t="s">
        <v>494</v>
      </c>
      <c r="F34" s="70" t="s">
        <v>495</v>
      </c>
    </row>
    <row r="35">
      <c r="B35" s="62" t="s">
        <v>3597</v>
      </c>
      <c r="C35" s="50" t="s">
        <v>853</v>
      </c>
      <c r="D35" s="50" t="s">
        <v>3629</v>
      </c>
      <c r="E35" s="50" t="s">
        <v>2748</v>
      </c>
      <c r="F35" s="71" t="s">
        <v>3630</v>
      </c>
    </row>
    <row r="36">
      <c r="B36" t="s">
        <v>195</v>
      </c>
    </row>
    <row r="37">
      <c r="B37" t="s">
        <v>196</v>
      </c>
    </row>
    <row r="38">
      <c r="B38" t="s">
        <v>197</v>
      </c>
    </row>
  </sheetData>
  <sheetProtection selectLockedCells="0" selectUnlockedCells="0" objects="1" sheet="1"/>
  <mergeCells count="4">
    <mergeCell ref="C2:F2"/>
    <mergeCell ref="C8:F8"/>
    <mergeCell ref="C7:D7"/>
    <mergeCell ref="E7:F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2"/>
    </row>
    <row r="3" ht="6.95" customHeight="1">
      <c r="B3" s="32"/>
      <c r="F3" s="34"/>
    </row>
    <row r="4" ht="13.5" customHeight="1">
      <c r="B4" s="53" t="s">
        <v>3631</v>
      </c>
      <c r="F4" s="34"/>
    </row>
    <row r="5" ht="12" customHeight="1">
      <c r="B5" s="56" t="s">
        <v>36</v>
      </c>
      <c r="F5" s="34"/>
    </row>
    <row r="6" ht="6.95" customHeight="1">
      <c r="B6" s="54"/>
      <c r="C6" s="41"/>
      <c r="D6" s="42"/>
      <c r="E6" s="42"/>
      <c r="F6" s="64"/>
      <c r="G6" s="42"/>
      <c r="H6" s="42"/>
      <c r="I6" s="42"/>
      <c r="J6" s="42"/>
      <c r="K6" s="42"/>
      <c r="L6" s="42"/>
      <c r="M6" s="42"/>
    </row>
    <row r="7" ht="12" customHeight="1">
      <c r="B7" s="57"/>
      <c r="C7" s="45" t="s">
        <v>3304</v>
      </c>
      <c r="D7" s="45" t="s">
        <v>3304</v>
      </c>
      <c r="E7" s="45" t="s">
        <v>1947</v>
      </c>
      <c r="F7" s="66" t="s">
        <v>1947</v>
      </c>
    </row>
    <row r="8">
      <c r="B8" s="52"/>
      <c r="C8" s="43" t="s">
        <v>73</v>
      </c>
      <c r="D8" s="44"/>
      <c r="E8" s="44"/>
      <c r="F8" s="65"/>
      <c r="G8" s="44"/>
      <c r="H8" s="44"/>
      <c r="I8" s="44"/>
      <c r="J8" s="44"/>
      <c r="K8" s="44"/>
      <c r="L8" s="44"/>
      <c r="M8" s="44"/>
    </row>
    <row r="9">
      <c r="B9" s="60" t="s">
        <v>3305</v>
      </c>
      <c r="C9" s="47"/>
      <c r="D9" s="47"/>
      <c r="E9" s="47"/>
      <c r="F9" s="68"/>
    </row>
    <row r="10">
      <c r="B10" s="61" t="s">
        <v>76</v>
      </c>
      <c r="C10" s="48"/>
      <c r="D10" s="48"/>
      <c r="E10" s="48"/>
      <c r="F10" s="69"/>
    </row>
    <row r="11">
      <c r="B11" s="58" t="s">
        <v>3632</v>
      </c>
      <c r="C11" s="49" t="s">
        <v>2489</v>
      </c>
      <c r="D11" s="49" t="s">
        <v>3633</v>
      </c>
      <c r="E11" s="49" t="s">
        <v>172</v>
      </c>
      <c r="F11" s="70" t="s">
        <v>3634</v>
      </c>
    </row>
    <row r="12">
      <c r="B12" s="59" t="s">
        <v>3635</v>
      </c>
      <c r="C12" s="46" t="s">
        <v>2109</v>
      </c>
      <c r="D12" s="46" t="s">
        <v>3636</v>
      </c>
      <c r="E12" s="46" t="s">
        <v>1239</v>
      </c>
      <c r="F12" s="67" t="s">
        <v>3637</v>
      </c>
    </row>
    <row r="13">
      <c r="B13" s="58" t="s">
        <v>3638</v>
      </c>
      <c r="C13" s="49" t="s">
        <v>428</v>
      </c>
      <c r="D13" s="49" t="s">
        <v>3639</v>
      </c>
      <c r="E13" s="49" t="s">
        <v>1044</v>
      </c>
      <c r="F13" s="70" t="s">
        <v>3640</v>
      </c>
    </row>
    <row r="14">
      <c r="B14" s="61" t="s">
        <v>101</v>
      </c>
      <c r="C14" s="48"/>
      <c r="D14" s="48"/>
      <c r="E14" s="48"/>
      <c r="F14" s="69"/>
    </row>
    <row r="15">
      <c r="B15" s="58" t="s">
        <v>3632</v>
      </c>
      <c r="C15" s="49" t="s">
        <v>557</v>
      </c>
      <c r="D15" s="49" t="s">
        <v>3641</v>
      </c>
      <c r="E15" s="49" t="s">
        <v>3171</v>
      </c>
      <c r="F15" s="70" t="s">
        <v>3642</v>
      </c>
    </row>
    <row r="16">
      <c r="B16" s="59" t="s">
        <v>3635</v>
      </c>
      <c r="C16" s="46" t="s">
        <v>344</v>
      </c>
      <c r="D16" s="46" t="s">
        <v>3643</v>
      </c>
      <c r="E16" s="46" t="s">
        <v>337</v>
      </c>
      <c r="F16" s="67" t="s">
        <v>3644</v>
      </c>
    </row>
    <row r="17">
      <c r="B17" s="58" t="s">
        <v>3638</v>
      </c>
      <c r="C17" s="49" t="s">
        <v>1041</v>
      </c>
      <c r="D17" s="49" t="s">
        <v>3645</v>
      </c>
      <c r="E17" s="49" t="s">
        <v>3646</v>
      </c>
      <c r="F17" s="70" t="s">
        <v>3647</v>
      </c>
    </row>
    <row r="18">
      <c r="B18" s="61" t="s">
        <v>117</v>
      </c>
      <c r="C18" s="48"/>
      <c r="D18" s="48"/>
      <c r="E18" s="48"/>
      <c r="F18" s="69"/>
    </row>
    <row r="19">
      <c r="B19" s="58" t="s">
        <v>3632</v>
      </c>
      <c r="C19" s="49" t="s">
        <v>87</v>
      </c>
      <c r="D19" s="49" t="s">
        <v>3648</v>
      </c>
      <c r="E19" s="49" t="s">
        <v>163</v>
      </c>
      <c r="F19" s="70" t="s">
        <v>3649</v>
      </c>
    </row>
    <row r="20">
      <c r="B20" s="59" t="s">
        <v>3635</v>
      </c>
      <c r="C20" s="46" t="s">
        <v>1886</v>
      </c>
      <c r="D20" s="46" t="s">
        <v>3650</v>
      </c>
      <c r="E20" s="46" t="s">
        <v>454</v>
      </c>
      <c r="F20" s="67" t="s">
        <v>3651</v>
      </c>
    </row>
    <row r="21">
      <c r="B21" s="58" t="s">
        <v>3638</v>
      </c>
      <c r="C21" s="49" t="s">
        <v>1717</v>
      </c>
      <c r="D21" s="49" t="s">
        <v>3652</v>
      </c>
      <c r="E21" s="49" t="s">
        <v>3653</v>
      </c>
      <c r="F21" s="70" t="s">
        <v>3654</v>
      </c>
    </row>
    <row r="22">
      <c r="B22" s="60" t="s">
        <v>133</v>
      </c>
      <c r="C22" s="47"/>
      <c r="D22" s="47"/>
      <c r="E22" s="47"/>
      <c r="F22" s="68"/>
    </row>
    <row r="23">
      <c r="B23" s="61" t="s">
        <v>3349</v>
      </c>
      <c r="C23" s="48"/>
      <c r="D23" s="48"/>
      <c r="E23" s="48"/>
      <c r="F23" s="69"/>
    </row>
    <row r="24">
      <c r="B24" s="58" t="s">
        <v>3632</v>
      </c>
      <c r="C24" s="49" t="s">
        <v>1376</v>
      </c>
      <c r="D24" s="49" t="s">
        <v>3655</v>
      </c>
      <c r="E24" s="49" t="s">
        <v>3656</v>
      </c>
      <c r="F24" s="70" t="s">
        <v>3657</v>
      </c>
    </row>
    <row r="25">
      <c r="B25" s="59" t="s">
        <v>3635</v>
      </c>
      <c r="C25" s="46" t="s">
        <v>2123</v>
      </c>
      <c r="D25" s="46" t="s">
        <v>3658</v>
      </c>
      <c r="E25" s="46" t="s">
        <v>1239</v>
      </c>
      <c r="F25" s="67" t="s">
        <v>3659</v>
      </c>
    </row>
    <row r="26">
      <c r="B26" s="58" t="s">
        <v>3638</v>
      </c>
      <c r="C26" s="49" t="s">
        <v>644</v>
      </c>
      <c r="D26" s="49" t="s">
        <v>3660</v>
      </c>
      <c r="E26" s="49" t="s">
        <v>588</v>
      </c>
      <c r="F26" s="70" t="s">
        <v>3661</v>
      </c>
    </row>
    <row r="27">
      <c r="B27" s="61" t="s">
        <v>3363</v>
      </c>
      <c r="C27" s="48"/>
      <c r="D27" s="48"/>
      <c r="E27" s="48"/>
      <c r="F27" s="69"/>
    </row>
    <row r="28">
      <c r="B28" s="58" t="s">
        <v>3632</v>
      </c>
      <c r="C28" s="49" t="s">
        <v>3662</v>
      </c>
      <c r="D28" s="49" t="s">
        <v>3663</v>
      </c>
      <c r="E28" s="49" t="s">
        <v>2063</v>
      </c>
      <c r="F28" s="70" t="s">
        <v>3664</v>
      </c>
    </row>
    <row r="29">
      <c r="B29" s="59" t="s">
        <v>3635</v>
      </c>
      <c r="C29" s="46" t="s">
        <v>339</v>
      </c>
      <c r="D29" s="46" t="s">
        <v>3665</v>
      </c>
      <c r="E29" s="46" t="s">
        <v>2525</v>
      </c>
      <c r="F29" s="67" t="s">
        <v>3666</v>
      </c>
    </row>
    <row r="30">
      <c r="B30" s="79" t="s">
        <v>3638</v>
      </c>
      <c r="C30" s="78" t="s">
        <v>3667</v>
      </c>
      <c r="D30" s="78" t="s">
        <v>3668</v>
      </c>
      <c r="E30" s="78" t="s">
        <v>3157</v>
      </c>
      <c r="F30" s="80" t="s">
        <v>3669</v>
      </c>
    </row>
    <row r="31">
      <c r="B31" t="s">
        <v>195</v>
      </c>
    </row>
    <row r="32">
      <c r="B32" t="s">
        <v>196</v>
      </c>
    </row>
    <row r="33">
      <c r="B33" t="s">
        <v>197</v>
      </c>
    </row>
  </sheetData>
  <sheetProtection selectLockedCells="0" selectUnlockedCells="0" objects="1" sheet="1"/>
  <mergeCells count="4">
    <mergeCell ref="C2:F2"/>
    <mergeCell ref="C8:F8"/>
    <mergeCell ref="C7:D7"/>
    <mergeCell ref="E7:F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4"/>
  </sheetPr>
  <dimension ref="A1"/>
  <sheetViews>
    <sheetView showGridLines="0" zoomScaleNormal="100" workbookViewId="0"/>
  </sheetViews>
  <sheetFormatPr defaultRowHeight="15.0" baseColWidth="10"/>
  <cols>
    <col min="1" max="1" width="1.5" hidden="0" customWidth="1"/>
    <col min="2" max="2" width="3.83203125" hidden="0" customWidth="1"/>
    <col min="3" max="3" width="163.41" hidden="0" customWidth="1"/>
    <col min="4" max="4" width="2.83203125" hidden="0" customWidth="1"/>
  </cols>
  <sheetData>
    <row r="1" ht="9" customHeight="1"/>
    <row r="2" ht="39.950000000000003" customHeight="1">
      <c r="B2" s="1" t="s">
        <v>2</v>
      </c>
      <c r="C2" s="2"/>
      <c r="D2" s="2"/>
    </row>
    <row r="3">
      <c r="B3" s="32"/>
      <c r="D3" s="34"/>
    </row>
    <row r="4" ht="12" customHeight="1">
      <c r="B4" s="30" t="n">
        <v>1</v>
      </c>
      <c r="C4" s="27" t="s">
        <v>21</v>
      </c>
      <c r="D4" s="34"/>
    </row>
    <row r="5" ht="12" customHeight="1">
      <c r="B5" s="30" t="n">
        <v>2</v>
      </c>
      <c r="C5" s="27" t="s">
        <v>22</v>
      </c>
      <c r="D5" s="34"/>
    </row>
    <row r="6" ht="12" customHeight="1">
      <c r="B6" s="30" t="n">
        <v>3</v>
      </c>
      <c r="C6" s="27" t="s">
        <v>23</v>
      </c>
      <c r="D6" s="34"/>
    </row>
    <row r="7">
      <c r="B7" s="30" t="n">
        <v>4</v>
      </c>
      <c r="C7" s="28" t="str">
        <f>=HYPERLINK("#'Meas11102'!A1", "Measure 11102 - Number of days in the past week of at least 30 minutes physical activity by age group and gender, percentage of adults, ACT, 2025")</f>
      </c>
      <c r="D7" s="34"/>
    </row>
    <row r="8">
      <c r="B8" s="30" t="n">
        <v>5</v>
      </c>
      <c r="C8" s="28" t="str">
        <f>=HYPERLINK("#'Meas11103'!A1", "Measure 11103 - Number of days in the past week of at least 30 minutes physical activity (categories) by age group and gender, percentage of adults, ACT, 2025")</f>
      </c>
      <c r="D8" s="34"/>
    </row>
    <row r="9">
      <c r="B9" s="30" t="n">
        <v>6</v>
      </c>
      <c r="C9" s="28" t="str">
        <f>=HYPERLINK("#'Meas11105'!A1", "Measure 11105 - Meets national physical activity guidelines (60 minutes or more per day) by gender and region, percentage of children aged 5 to 17 years, ACT, 2007 to 2024")</f>
      </c>
      <c r="D9" s="34"/>
    </row>
    <row r="10">
      <c r="B10" s="30" t="n">
        <v>7</v>
      </c>
      <c r="C10" s="28" t="str">
        <f>=HYPERLINK("#'Meas11110'!A1", "Measure 11110 - 150 minutes or more physical activity per week by age group, gender and region, percentage of adults, ACT, 2007 to 2024")</f>
      </c>
      <c r="D10" s="34"/>
    </row>
    <row r="11">
      <c r="B11" s="30" t="n">
        <v>8</v>
      </c>
      <c r="C11" s="28" t="str">
        <f>=HYPERLINK("#'Meas11111'!A1", "Measure 11111 - Physical activity categories (weekly minutes) by gender, percentage of adults, ACT, 2007 to 2024")</f>
      </c>
      <c r="D11" s="34"/>
    </row>
    <row r="12">
      <c r="B12" s="30" t="n">
        <v>9</v>
      </c>
      <c r="C12" s="28" t="str">
        <f>=HYPERLINK("#'Meas11115'!A1", "Measure 11115 - Usual movement types on a typical day by age group and gender, percentage of adults, ACT, 2018 to 2025")</f>
      </c>
      <c r="D12" s="34"/>
    </row>
    <row r="13">
      <c r="B13" s="30" t="n">
        <v>10</v>
      </c>
      <c r="C13" s="28" t="str">
        <f>=HYPERLINK("#'Meas11120'!A1", "Measure 11120 - Active travel to/from school or work including partial activity on a usual day by age group, gender and region, percentage of people, ACT, 2011 to 2024")</f>
      </c>
      <c r="D13" s="34"/>
    </row>
    <row r="14">
      <c r="B14" s="30" t="n">
        <v>11</v>
      </c>
      <c r="C14" s="28" t="str">
        <f>=HYPERLINK("#'Meas11125'!A1", "Measure 11125 - Active travel to/from school by days per week, percentage of children aged 5 to 17 years, ACT, 2020 to 2024")</f>
      </c>
      <c r="D14" s="34"/>
    </row>
    <row r="15">
      <c r="B15" s="30" t="n">
        <v>12</v>
      </c>
      <c r="C15" s="28" t="str">
        <f>=HYPERLINK("#'Meas11150'!A1", "Measure 11150 - Meets national sleep recommendations by age group, gender and region, percentage of people, ACT, 2018 to 2025")</f>
      </c>
      <c r="D15" s="34"/>
    </row>
    <row r="16">
      <c r="B16" s="30" t="n">
        <v>13</v>
      </c>
      <c r="C16" s="28" t="str">
        <f>=HYPERLINK("#'Meas21022'!A1", "Measure 21022 - Meets national physical activity guidelines, 60 minutes or more per day by age group and gender, percentage of secondary school students, ACT, 2005 to 2022")</f>
      </c>
      <c r="D16" s="34"/>
    </row>
    <row r="17">
      <c r="B17" s="30" t="n">
        <v>14</v>
      </c>
      <c r="C17" s="28" t="str">
        <f>=HYPERLINK("#'Meas21023'!A1", "Measure 21023 - Daily screen time recommendation, less than 2 hours per day, excluding weekends, percentage of secondary school students, ACT, 2002 to 2022")</f>
      </c>
      <c r="D17" s="34"/>
    </row>
    <row r="18">
      <c r="B18" s="30" t="n">
        <v>15</v>
      </c>
      <c r="C18" s="28" t="str">
        <f>=HYPERLINK("#'Meas21110'!A1", "Measure 21110 - Daily screen time categories, excluding weekends by age group and gender, percentage of secondary school students, ACT, 2002 to 2022")</f>
      </c>
      <c r="D18" s="34"/>
    </row>
    <row r="19">
      <c r="B19" s="30" t="n">
        <v>16</v>
      </c>
      <c r="C19" s="28" t="str">
        <f>=HYPERLINK("#'Meas21111'!A1", "Measure 21111 - Daily screen time categories, including weekends by age group and gender, percentage of secondary school students, ACT, 2017 to 2022")</f>
      </c>
      <c r="D19" s="34"/>
    </row>
    <row r="20">
      <c r="B20" s="30" t="n">
        <v>17</v>
      </c>
      <c r="C20" s="28" t="str">
        <f>=HYPERLINK("#'Meas21270'!A1", "Measure 21270 - School teaches about the benefits of physical activity by age group and gender, percentage of secondary school students, ACT, 2017 to 2022")</f>
      </c>
      <c r="D20" s="34"/>
    </row>
    <row r="21">
      <c r="B21" s="30" t="n">
        <v>18</v>
      </c>
      <c r="C21" s="28" t="str">
        <f>=HYPERLINK("#'Meas21271'!A1", "Measure 21271 - School provides opportunities to be active at break times by age group and gender, percentage of secondary school students, ACT, 2017 to 2022")</f>
      </c>
      <c r="D21" s="34"/>
    </row>
    <row r="22">
      <c r="B22" s="30" t="n">
        <v>19</v>
      </c>
      <c r="C22" s="28" t="str">
        <f>=HYPERLINK("#'Meas21272'!A1", "Measure 21272 - School provides spaces and equipment to be active by age group and gender, percentage of secondary school students, ACT, 2017 to 2022")</f>
      </c>
      <c r="D22" s="34"/>
    </row>
    <row r="23">
      <c r="B23" s="30" t="n">
        <v>20</v>
      </c>
      <c r="C23" s="28" t="str">
        <f>=HYPERLINK("#'Meas21273'!A1", "Measure 21273 - School encourages participation in school sports activities and events by age group and gender, percentage of secondary school students, ACT, 2017 to 2022")</f>
      </c>
      <c r="D23" s="34"/>
    </row>
    <row r="24">
      <c r="B24" s="30" t="n">
        <v>21</v>
      </c>
      <c r="C24" s="28" t="str">
        <f>=HYPERLINK("#'Meas21373'!A1", "Measure 21373 - Meets national sleep recommendations by age group and gender, percentage of secondary school students, ACT, 2022")</f>
      </c>
      <c r="D24" s="34"/>
    </row>
    <row r="25">
      <c r="B25" s="30" t="n">
        <v>22</v>
      </c>
      <c r="C25" s="28" t="str">
        <f>=HYPERLINK("#'Meas21395'!A1", "Measure 21395 - Daily screentime recommendation, less than 2 hours per day, including weekends, percentage of secondary school students, ACT, 2017 to 2022")</f>
      </c>
      <c r="D25" s="34"/>
    </row>
    <row r="26">
      <c r="B26" s="30" t="n">
        <v>23</v>
      </c>
      <c r="C26" s="28" t="str">
        <f>=HYPERLINK("#'Meas31325'!A1", "Measure 31325 - Meets national physical activity guidelines by gender, percentage of Year 6 students, ACT, 2006 to 2021")</f>
      </c>
      <c r="D26" s="34"/>
    </row>
    <row r="27">
      <c r="B27" s="30" t="n">
        <v>24</v>
      </c>
      <c r="C27" s="28" t="str">
        <f>=HYPERLINK("#'Meas31326'!A1", "Measure 31326 - Physically active at least 1 hour on most days by gender, percentage of Year 6 students, ACT, 2006 to 2021")</f>
      </c>
      <c r="D27" s="34"/>
    </row>
    <row r="28">
      <c r="B28" s="30" t="n">
        <v>25</v>
      </c>
      <c r="C28" s="28" t="str">
        <f>=HYPERLINK("#'Meas31340'!A1", "Measure 31340 - Vigorous physical activity every day at school by gender, percentage of Year 6 students, ACT, 2006 to 2021")</f>
      </c>
      <c r="D28" s="34"/>
    </row>
    <row r="29">
      <c r="B29" s="30" t="n">
        <v>26</v>
      </c>
      <c r="C29" s="28" t="str">
        <f>=HYPERLINK("#'Meas31341'!A1", "Measure 31341 - Vigorous physical activity 4 hours or more per week at school by gender, percentage of Year 6 students, ACT, 2006 to 2021")</f>
      </c>
      <c r="D29" s="34"/>
    </row>
    <row r="30">
      <c r="B30" s="30" t="n">
        <v>27</v>
      </c>
      <c r="C30" s="28" t="str">
        <f>=HYPERLINK("#'Meas31342'!A1", "Measure 31342 - Vigorous physical activity every day outside school by gender, percentage of Year 6 students, ACT, 2006 to 2021")</f>
      </c>
      <c r="D30" s="34"/>
    </row>
    <row r="31">
      <c r="B31" s="30" t="n">
        <v>28</v>
      </c>
      <c r="C31" s="28" t="str">
        <f>=HYPERLINK("#'Meas31343'!A1", "Measure 31343 - Vigorous physical activity 4 hours or more per week outside school by gender, percentage of Year 6 students, ACT, 2006 to 2021")</f>
      </c>
      <c r="D31" s="34"/>
    </row>
    <row r="32">
      <c r="B32" s="30" t="n">
        <v>29</v>
      </c>
      <c r="C32" s="28" t="str">
        <f>=HYPERLINK("#'Meas31350'!A1", "Measure 31350 - Organised sport participation by gender, percentage of Year 6 students, ACT, 2006 to 2021")</f>
      </c>
      <c r="D32" s="34"/>
    </row>
    <row r="33">
      <c r="B33" s="30" t="n">
        <v>30</v>
      </c>
      <c r="C33" s="28" t="str">
        <f>=HYPERLINK("#'Meas31360'!A1", "Measure 31360 - Active travel to/from school, majority of journeys per week by gender, percentage of Year 6 students, ACT, 2015 to 2021")</f>
      </c>
      <c r="D33" s="34"/>
    </row>
    <row r="34">
      <c r="B34" s="30" t="n">
        <v>31</v>
      </c>
      <c r="C34" s="28" t="str">
        <f>=HYPERLINK("#'Meas31361'!A1", "Measure 31361 - Active travel to/from school, all journeys per week by gender, percentage of Year 6 students, ACT, 2015 to 2021")</f>
      </c>
      <c r="D34" s="34"/>
    </row>
    <row r="35">
      <c r="B35" s="30" t="n">
        <v>32</v>
      </c>
      <c r="C35" s="28" t="str">
        <f>=HYPERLINK("#'Meas31362'!A1", "Measure 31362 - Walks to school, journeys per week by gender, percentage of Year 6 students, ACT, 2006 to 2021")</f>
      </c>
      <c r="D35" s="34"/>
    </row>
    <row r="36">
      <c r="B36" s="30" t="n">
        <v>33</v>
      </c>
      <c r="C36" s="28" t="str">
        <f>=HYPERLINK("#'Meas31363'!A1", "Measure 31363 - Walks to school every day by gender, percentage of Year 6 students, ACT, 2006 to 2021")</f>
      </c>
      <c r="D36" s="34"/>
    </row>
    <row r="37">
      <c r="B37" s="30" t="n">
        <v>34</v>
      </c>
      <c r="C37" s="28" t="str">
        <f>=HYPERLINK("#'Meas31364'!A1", "Measure 31364 - Rides bicycle to school, journeys per week by gender, percentage of Year 6 students, ACT, 2006 to 2021")</f>
      </c>
      <c r="D37" s="34"/>
    </row>
    <row r="38">
      <c r="B38" s="30" t="n">
        <v>35</v>
      </c>
      <c r="C38" s="28" t="str">
        <f>=HYPERLINK("#'Meas31365'!A1", "Measure 31365 - Rides bicycle to school every day by gender, percentage of Year 6 students, ACT, 2006 to 2021")</f>
      </c>
      <c r="D38" s="34"/>
    </row>
    <row r="39">
      <c r="B39" s="30" t="n">
        <v>36</v>
      </c>
      <c r="C39" s="28" t="str">
        <f>=HYPERLINK("#'Meas31370'!A1", "Measure 31370 - Meets national screentime guidelines on weekdays (less than 2 hours of recreational screentime per day) by gender, percentage of Year 6 students, ACT, 2006 to 2021")</f>
      </c>
      <c r="D39" s="34"/>
    </row>
    <row r="40">
      <c r="B40" s="30" t="n">
        <v>37</v>
      </c>
      <c r="C40" s="28" t="str">
        <f>=HYPERLINK("#'Meas31371'!A1", "Measure 31371 - Meets national screentime guidelines on weekends (less than 2 hours of recreational screentime per day) by gender, percentage of Year 6 students, ACT, 2006 to 2021")</f>
      </c>
      <c r="D40" s="34"/>
    </row>
    <row r="41">
      <c r="B41" s="30" t="n">
        <v>38</v>
      </c>
      <c r="C41" s="28" t="str">
        <f>=HYPERLINK("#'Meas31400'!A1", "Measure 31400 - 'I do a lot of physical activity'—attitudes towards physical activity by gender, percentage of Year 6 students, ACT, 2006 to 2021")</f>
      </c>
      <c r="D41" s="34"/>
    </row>
    <row r="42">
      <c r="B42" s="30" t="n">
        <v>39</v>
      </c>
      <c r="C42" s="28" t="str">
        <f>=HYPERLINK("#'Meas31401'!A1", "Measure 31401 - 'I look funny when I am physically active'—attitudes towards physical activity by gender, percentage of Year 6 students, ACT, 2006 to 2021")</f>
      </c>
      <c r="D42" s="34"/>
    </row>
    <row r="43">
      <c r="B43" s="30" t="n">
        <v>40</v>
      </c>
      <c r="C43" s="28" t="str">
        <f>=HYPERLINK("#'Meas31402'!A1", "Measure 31402 - 'I don't have enough time for physical activity'—attitudes towards physical activity by gender, percentage of Year 6 students, ACT, 2006 to 2021")</f>
      </c>
      <c r="D43" s="34"/>
    </row>
    <row r="44">
      <c r="B44" s="30" t="n">
        <v>41</v>
      </c>
      <c r="C44" s="28" t="str">
        <f>=HYPERLINK("#'Meas31403'!A1", "Measure 31403 - 'I prefer to watch TV or play electronic games'—attitudes towards physical activity by gender, percentage of Year 6 students, ACT, 2006 to 2021")</f>
      </c>
      <c r="D44" s="34"/>
    </row>
    <row r="45">
      <c r="B45" s="30" t="n">
        <v>42</v>
      </c>
      <c r="C45" s="28" t="str">
        <f>=HYPERLINK("#'Meas31404'!A1", "Measure 31404 - 'I don't have anyone to be physically active with'—attitudes towards physical activity by gender, percentage of Year 6 students, ACT, 2006 to 2021")</f>
      </c>
      <c r="D45" s="34"/>
    </row>
    <row r="46">
      <c r="B46" s="30" t="n">
        <v>43</v>
      </c>
      <c r="C46" s="28" t="str">
        <f>=HYPERLINK("#'Meas31405'!A1", "Measure 31405 - 'I don't like physical activity'—attitudes towards physical activity by gender, percentage of Year 6 students, ACT, 2006 to 2021")</f>
      </c>
      <c r="D46" s="34"/>
    </row>
    <row r="47">
      <c r="B47" s="30" t="n">
        <v>44</v>
      </c>
      <c r="C47" s="28" t="str">
        <f>=HYPERLINK("#'Meas31406'!A1", "Measure 31406 - 'Other kids make fun of me when I am physically active'—attitudes towards physical activity by gender, percentage of Year 6 students, ACT, 2006 to 2021")</f>
      </c>
      <c r="D47" s="34"/>
    </row>
    <row r="48">
      <c r="B48" s="30" t="n">
        <v>45</v>
      </c>
      <c r="C48" s="28" t="str">
        <f>=HYPERLINK("#'Meas31407'!A1", "Measure 31407 - 'I don't think I am very good at physical activity'—attitudes towards physical activity by gender, percentage of Year 6 students, ACT, 2006 to 2021")</f>
      </c>
      <c r="D48" s="34"/>
    </row>
    <row r="49">
      <c r="B49" s="30" t="n">
        <v>46</v>
      </c>
      <c r="C49" s="28" t="str">
        <f>=HYPERLINK("#'Meas31408'!A1", "Measure 31408 - 'I have a health problem that prevents me from being physically active'—attitudes towards physical activity by gender, percentage of Year 6 students, ACT, 2006 to 2021")</f>
      </c>
      <c r="D49" s="34"/>
    </row>
    <row r="50">
      <c r="B50" s="30" t="n">
        <v>47</v>
      </c>
      <c r="C50" s="28" t="str">
        <f>=HYPERLINK("#'Meas31409'!A1", "Measure 31409 - 'I have an injury that prevents me from being physically active'—attitudes towards physical activity by gender, percentage of Year 6 students, ACT, 2006 to 2021")</f>
      </c>
      <c r="D50" s="34"/>
    </row>
    <row r="51">
      <c r="B51" s="30" t="n">
        <v>48</v>
      </c>
      <c r="C51" s="28" t="str">
        <f>=HYPERLINK("#'Meas31410'!A1", "Measure 31410 - 'I am scared that I might get hurt if I played sport'—attitudes towards physical activity by gender, percentage of Year 6 students, ACT, 2006 to 2021")</f>
      </c>
      <c r="D51" s="34"/>
    </row>
    <row r="52">
      <c r="B52" s="30" t="n">
        <v>49</v>
      </c>
      <c r="C52" s="28" t="str">
        <f>=HYPERLINK("#'Meas31411'!A1", "Measure 31411 - 'I don't like how being active physically makes me feel'—attitudes towards physical activity by gender, percentage of Year 6 students, ACT, 2006 to 2021")</f>
      </c>
      <c r="D52" s="34"/>
    </row>
    <row r="53">
      <c r="B53" s="30" t="n">
        <v>50</v>
      </c>
      <c r="C53" s="28" t="str">
        <f>=HYPERLINK("#'Meas31412'!A1", "Measure 31412 - 'My parents/caregivers do a lot of physical activity'—attitudes towards physical activity by gender, percentage of Year 6 students, ACT, 2012 to 2021")</f>
      </c>
      <c r="D53" s="34"/>
    </row>
    <row r="54">
      <c r="B54" s="30" t="n">
        <v>51</v>
      </c>
      <c r="C54" s="28" t="str">
        <f>=HYPERLINK("#'Meas31413'!A1", "Measure 31413 - 'My parents/caregivers encourage me to do physical activity sports'—attitudes towards physical activity by gender, percentage of Year 6 students, ACT, 2012 to 2021")</f>
      </c>
      <c r="D54" s="34"/>
    </row>
    <row r="55">
      <c r="B55" s="30" t="n">
        <v>52</v>
      </c>
      <c r="C55" s="28" t="str">
        <f>=HYPERLINK("#'Meas31414'!A1", "Measure 31414 - 'I don't have proper clothing or shoes to do physical activity sports'—attitudes towards physical activity by gender, percentage of Year 6 students, ACT, 2006 to 2009")</f>
      </c>
      <c r="D55" s="34"/>
    </row>
    <row r="56">
      <c r="B56" s="30" t="n">
        <v>53</v>
      </c>
      <c r="C56" s="28" t="str">
        <f>=HYPERLINK("#'Meas31415'!A1", "Measure 31415 - 'There are no parks or sports grounds near me'—attitudes towards physical activity by gender, percentage of Year 6 students, ACT, 2006 to 2009")</f>
      </c>
      <c r="D56" s="34"/>
    </row>
    <row r="57">
      <c r="B57" s="30" t="n">
        <v>54</v>
      </c>
      <c r="C57" s="28" t="str">
        <f>=HYPERLINK("#'Meas41017'!A1", "Measure 41017 - Meets national physical activity guidelines (60 minutes or more per day) by gender, percentage of Year 7 students, ACT, 2019 to 2025")</f>
      </c>
      <c r="D57" s="34"/>
    </row>
    <row r="58">
      <c r="B58" s="30" t="n">
        <v>55</v>
      </c>
      <c r="C58" s="28" t="str">
        <f>=HYPERLINK("#'Meas41019'!A1", "Measure 41019 - Meets national sleep guidelines (9–11 hours) by gender, percentage of Year 7 students, ACT, 2019 to 2025")</f>
      </c>
      <c r="D58" s="34"/>
    </row>
    <row r="59">
      <c r="B59" s="30" t="n">
        <v>56</v>
      </c>
      <c r="C59" s="28" t="str">
        <f>=HYPERLINK("#'Meas41020'!A1", "Measure 41020 - Goes to sleep at the same time at night on most days by gender, percentage of Year 7 students, ACT, 2020 to 2025")</f>
      </c>
      <c r="D59" s="34"/>
    </row>
    <row r="60">
      <c r="B60" s="30" t="n">
        <v>57</v>
      </c>
      <c r="C60" s="28" t="str">
        <f>=HYPERLINK("#'Meas41021'!A1", "Measure 41021 - Wakes up at the same time in the morning on most days by gender, percentage of Year 7 students, ACT, 2020 to 2025")</f>
      </c>
      <c r="D60" s="34"/>
    </row>
    <row r="61">
      <c r="B61" s="30" t="n">
        <v>58</v>
      </c>
      <c r="C61" s="28" t="str">
        <f>=HYPERLINK("#'Meas41022'!A1", "Measure 41022 - Falls asleep using electronic devices on most days by gender, percentage of Year 7 students, ACT, 2020 to 2025")</f>
      </c>
      <c r="D61" s="34"/>
    </row>
    <row r="62">
      <c r="B62" s="30" t="n">
        <v>59</v>
      </c>
      <c r="C62" s="28" t="str">
        <f>=HYPERLINK("#'Meas41023'!A1", "Measure 41023 - Wakes up during night to use electronic device on most days by gender, percentage of Year 7 students, ACT, 2020 to 2025")</f>
      </c>
      <c r="D62" s="34"/>
    </row>
    <row r="63">
      <c r="B63" s="30" t="n">
        <v>60</v>
      </c>
      <c r="C63" s="28" t="str">
        <f>=HYPERLINK("#'Meas41030'!A1", "Measure 41030 - Meets national screen time guidelines on weekdays (less than 2 hours of recreational screen time per day) by gender, percentage of Year 7 students, ACT, 2020 to 2025")</f>
      </c>
      <c r="D63" s="34"/>
    </row>
    <row r="64">
      <c r="B64" s="30" t="n">
        <v>61</v>
      </c>
      <c r="C64" s="28" t="str">
        <f>=HYPERLINK("#'Meas41031'!A1", "Measure 41031 - Meets national screen time guidelines on weekends (less than 2 hours of recreational screen time per day) by gender, percentage of Year 7 students, ACT, 2020 to 2025")</f>
      </c>
      <c r="D64" s="34"/>
    </row>
    <row r="65">
      <c r="B65" s="30" t="n">
        <v>62</v>
      </c>
      <c r="C65" s="28" t="str">
        <f>=HYPERLINK("#'Meas41056'!A1", "Measure 41056 - Sedentary behaviour, travelling in a vehicle during weekdays by gender, percentage of Year 7 students, ACT, 2020 to 2025")</f>
      </c>
      <c r="D65" s="34"/>
    </row>
    <row r="66">
      <c r="B66" s="30" t="n">
        <v>63</v>
      </c>
      <c r="C66" s="28" t="str">
        <f>=HYPERLINK("#'Meas41057'!A1", "Measure 41057 - Sedentary behaviour, travelling in a vehicle during weekends by gender, percentage of Year 7 students, ACT, 2020 to 2025")</f>
      </c>
      <c r="D66" s="34"/>
    </row>
    <row r="67">
      <c r="B67" s="30" t="n">
        <v>64</v>
      </c>
      <c r="C67" s="28" t="str">
        <f>=HYPERLINK("#'Meas41058'!A1", "Measure 41058 - Sedentary behaviour, reading and writing (excluding schoolwork) during weekdays by gender, percentage of Year 7 students, ACT, 2020 to 2025")</f>
      </c>
      <c r="D67" s="34"/>
    </row>
    <row r="68">
      <c r="B68" s="30" t="n">
        <v>65</v>
      </c>
      <c r="C68" s="28" t="str">
        <f>=HYPERLINK("#'Meas41059'!A1", "Measure 41059 - Sedentary behaviour, reading and writing (excluding schoolwork) during weekends by gender, percentage of Year 7 students, ACT, 2020 to 2025")</f>
      </c>
      <c r="D68" s="34"/>
    </row>
    <row r="69">
      <c r="B69" s="31"/>
      <c r="C69" s="29"/>
      <c r="D69" s="33"/>
    </row>
  </sheetData>
  <sheetProtection selectLockedCells="0" selectUnlockedCells="0" objects="1" sheet="1"/>
  <mergeCells count="1">
    <mergeCell ref="B2:D2"/>
  </mergeCells>
  <hyperlinks>
    <hyperlink ref="C4" display="Technical notes: Gender and sex" location="'Gender and sex'!A1"/>
    <hyperlink ref="C5" display="Technical notes: About the data" location="'About the data'!A1"/>
    <hyperlink ref="C6" display="Technical notes: Definitions" location="'Definitions'!A1"/>
  </hyperlinks>
  <pageMargins left="0.7" right="0.7" top="0.75" bottom="0.75" header="0.3" footer="0.3"/>
  <pageSetup paperSize="9" orientation="portrait"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2"/>
    </row>
    <row r="3" ht="6.95" customHeight="1">
      <c r="B3" s="32"/>
      <c r="F3" s="34"/>
    </row>
    <row r="4" ht="13.5" customHeight="1">
      <c r="B4" s="53" t="s">
        <v>3670</v>
      </c>
      <c r="F4" s="34"/>
    </row>
    <row r="5" ht="12" customHeight="1">
      <c r="B5" s="56" t="s">
        <v>36</v>
      </c>
      <c r="F5" s="34"/>
    </row>
    <row r="6" ht="6.95" customHeight="1">
      <c r="B6" s="54"/>
      <c r="C6" s="41"/>
      <c r="D6" s="42"/>
      <c r="E6" s="42"/>
      <c r="F6" s="64"/>
      <c r="G6" s="42"/>
      <c r="H6" s="42"/>
      <c r="I6" s="42"/>
      <c r="J6" s="42"/>
      <c r="K6" s="42"/>
      <c r="L6" s="42"/>
      <c r="M6" s="42"/>
    </row>
    <row r="7" ht="12" customHeight="1">
      <c r="B7" s="57"/>
      <c r="C7" s="45" t="s">
        <v>3304</v>
      </c>
      <c r="D7" s="45" t="s">
        <v>3304</v>
      </c>
      <c r="E7" s="45" t="s">
        <v>1947</v>
      </c>
      <c r="F7" s="66" t="s">
        <v>1947</v>
      </c>
    </row>
    <row r="8">
      <c r="B8" s="52"/>
      <c r="C8" s="43" t="s">
        <v>73</v>
      </c>
      <c r="D8" s="44"/>
      <c r="E8" s="44"/>
      <c r="F8" s="65"/>
      <c r="G8" s="44"/>
      <c r="H8" s="44"/>
      <c r="I8" s="44"/>
      <c r="J8" s="44"/>
      <c r="K8" s="44"/>
      <c r="L8" s="44"/>
      <c r="M8" s="44"/>
    </row>
    <row r="9">
      <c r="B9" s="60" t="s">
        <v>3305</v>
      </c>
      <c r="C9" s="47"/>
      <c r="D9" s="47"/>
      <c r="E9" s="47"/>
      <c r="F9" s="68"/>
    </row>
    <row r="10">
      <c r="B10" s="61" t="s">
        <v>76</v>
      </c>
      <c r="C10" s="48"/>
      <c r="D10" s="48"/>
      <c r="E10" s="48"/>
      <c r="F10" s="69"/>
    </row>
    <row r="11">
      <c r="B11" s="58" t="s">
        <v>3632</v>
      </c>
      <c r="C11" s="49" t="s">
        <v>2081</v>
      </c>
      <c r="D11" s="49" t="s">
        <v>3671</v>
      </c>
      <c r="E11" s="49" t="s">
        <v>3672</v>
      </c>
      <c r="F11" s="70" t="s">
        <v>3673</v>
      </c>
    </row>
    <row r="12">
      <c r="B12" s="59" t="s">
        <v>3635</v>
      </c>
      <c r="C12" s="46" t="s">
        <v>1884</v>
      </c>
      <c r="D12" s="46" t="s">
        <v>3674</v>
      </c>
      <c r="E12" s="46" t="s">
        <v>3675</v>
      </c>
      <c r="F12" s="67" t="s">
        <v>3676</v>
      </c>
    </row>
    <row r="13">
      <c r="B13" s="58" t="s">
        <v>3638</v>
      </c>
      <c r="C13" s="49" t="s">
        <v>251</v>
      </c>
      <c r="D13" s="49" t="s">
        <v>3677</v>
      </c>
      <c r="E13" s="49" t="s">
        <v>1354</v>
      </c>
      <c r="F13" s="70" t="s">
        <v>3678</v>
      </c>
    </row>
    <row r="14">
      <c r="B14" s="61" t="s">
        <v>101</v>
      </c>
      <c r="C14" s="48"/>
      <c r="D14" s="48"/>
      <c r="E14" s="48"/>
      <c r="F14" s="69"/>
    </row>
    <row r="15">
      <c r="B15" s="58" t="s">
        <v>3632</v>
      </c>
      <c r="C15" s="49" t="s">
        <v>1520</v>
      </c>
      <c r="D15" s="49" t="s">
        <v>3679</v>
      </c>
      <c r="E15" s="49" t="s">
        <v>1811</v>
      </c>
      <c r="F15" s="70" t="s">
        <v>3680</v>
      </c>
    </row>
    <row r="16">
      <c r="B16" s="59" t="s">
        <v>3635</v>
      </c>
      <c r="C16" s="46" t="s">
        <v>3529</v>
      </c>
      <c r="D16" s="46" t="s">
        <v>3681</v>
      </c>
      <c r="E16" s="46" t="s">
        <v>2914</v>
      </c>
      <c r="F16" s="67" t="s">
        <v>3682</v>
      </c>
    </row>
    <row r="17">
      <c r="B17" s="58" t="s">
        <v>3638</v>
      </c>
      <c r="C17" s="49" t="s">
        <v>1211</v>
      </c>
      <c r="D17" s="49" t="s">
        <v>3683</v>
      </c>
      <c r="E17" s="49" t="s">
        <v>2236</v>
      </c>
      <c r="F17" s="70" t="s">
        <v>3684</v>
      </c>
    </row>
    <row r="18">
      <c r="B18" s="61" t="s">
        <v>117</v>
      </c>
      <c r="C18" s="48"/>
      <c r="D18" s="48"/>
      <c r="E18" s="48"/>
      <c r="F18" s="69"/>
    </row>
    <row r="19">
      <c r="B19" s="58" t="s">
        <v>3632</v>
      </c>
      <c r="C19" s="49" t="s">
        <v>131</v>
      </c>
      <c r="D19" s="49" t="s">
        <v>3685</v>
      </c>
      <c r="E19" s="49" t="s">
        <v>167</v>
      </c>
      <c r="F19" s="70" t="s">
        <v>3686</v>
      </c>
    </row>
    <row r="20">
      <c r="B20" s="59" t="s">
        <v>3635</v>
      </c>
      <c r="C20" s="46" t="s">
        <v>350</v>
      </c>
      <c r="D20" s="46" t="s">
        <v>3687</v>
      </c>
      <c r="E20" s="46" t="s">
        <v>394</v>
      </c>
      <c r="F20" s="67" t="s">
        <v>3688</v>
      </c>
    </row>
    <row r="21">
      <c r="B21" s="58" t="s">
        <v>3638</v>
      </c>
      <c r="C21" s="49" t="s">
        <v>819</v>
      </c>
      <c r="D21" s="49" t="s">
        <v>3689</v>
      </c>
      <c r="E21" s="49" t="s">
        <v>810</v>
      </c>
      <c r="F21" s="70" t="s">
        <v>3690</v>
      </c>
    </row>
    <row r="22">
      <c r="B22" s="60" t="s">
        <v>133</v>
      </c>
      <c r="C22" s="47"/>
      <c r="D22" s="47"/>
      <c r="E22" s="47"/>
      <c r="F22" s="68"/>
    </row>
    <row r="23">
      <c r="B23" s="61" t="s">
        <v>3349</v>
      </c>
      <c r="C23" s="48"/>
      <c r="D23" s="48"/>
      <c r="E23" s="48"/>
      <c r="F23" s="69"/>
    </row>
    <row r="24">
      <c r="B24" s="58" t="s">
        <v>3632</v>
      </c>
      <c r="C24" s="49" t="s">
        <v>2060</v>
      </c>
      <c r="D24" s="49" t="s">
        <v>3691</v>
      </c>
      <c r="E24" s="49" t="s">
        <v>1552</v>
      </c>
      <c r="F24" s="70" t="s">
        <v>3692</v>
      </c>
    </row>
    <row r="25">
      <c r="B25" s="59" t="s">
        <v>3635</v>
      </c>
      <c r="C25" s="46" t="s">
        <v>108</v>
      </c>
      <c r="D25" s="46" t="s">
        <v>3693</v>
      </c>
      <c r="E25" s="46" t="s">
        <v>3529</v>
      </c>
      <c r="F25" s="67" t="s">
        <v>3694</v>
      </c>
    </row>
    <row r="26">
      <c r="B26" s="58" t="s">
        <v>3638</v>
      </c>
      <c r="C26" s="49" t="s">
        <v>581</v>
      </c>
      <c r="D26" s="49" t="s">
        <v>3695</v>
      </c>
      <c r="E26" s="49" t="s">
        <v>439</v>
      </c>
      <c r="F26" s="70" t="s">
        <v>3696</v>
      </c>
    </row>
    <row r="27">
      <c r="B27" s="61" t="s">
        <v>3363</v>
      </c>
      <c r="C27" s="48"/>
      <c r="D27" s="48"/>
      <c r="E27" s="48"/>
      <c r="F27" s="69"/>
    </row>
    <row r="28">
      <c r="B28" s="58" t="s">
        <v>3632</v>
      </c>
      <c r="C28" s="49" t="s">
        <v>181</v>
      </c>
      <c r="D28" s="49" t="s">
        <v>3697</v>
      </c>
      <c r="E28" s="49" t="s">
        <v>3698</v>
      </c>
      <c r="F28" s="70" t="s">
        <v>3699</v>
      </c>
    </row>
    <row r="29">
      <c r="B29" s="59" t="s">
        <v>3635</v>
      </c>
      <c r="C29" s="46" t="s">
        <v>411</v>
      </c>
      <c r="D29" s="46" t="s">
        <v>3700</v>
      </c>
      <c r="E29" s="46" t="s">
        <v>622</v>
      </c>
      <c r="F29" s="67" t="s">
        <v>3701</v>
      </c>
    </row>
    <row r="30">
      <c r="B30" s="79" t="s">
        <v>3638</v>
      </c>
      <c r="C30" s="78" t="s">
        <v>3702</v>
      </c>
      <c r="D30" s="78" t="s">
        <v>3703</v>
      </c>
      <c r="E30" s="78" t="s">
        <v>1339</v>
      </c>
      <c r="F30" s="80" t="s">
        <v>3704</v>
      </c>
    </row>
    <row r="31">
      <c r="B31" t="s">
        <v>195</v>
      </c>
    </row>
    <row r="32">
      <c r="B32" t="s">
        <v>196</v>
      </c>
    </row>
    <row r="33">
      <c r="B33" t="s">
        <v>197</v>
      </c>
    </row>
  </sheetData>
  <sheetProtection selectLockedCells="0" selectUnlockedCells="0" objects="1" sheet="1"/>
  <mergeCells count="4">
    <mergeCell ref="C2:F2"/>
    <mergeCell ref="C8:F8"/>
    <mergeCell ref="C7:D7"/>
    <mergeCell ref="E7:F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2"/>
    </row>
    <row r="3" ht="6.95" customHeight="1">
      <c r="B3" s="32"/>
      <c r="F3" s="34"/>
    </row>
    <row r="4" ht="13.5" customHeight="1">
      <c r="B4" s="53" t="s">
        <v>3705</v>
      </c>
      <c r="F4" s="34"/>
    </row>
    <row r="5" ht="12" customHeight="1">
      <c r="B5" s="56" t="s">
        <v>36</v>
      </c>
      <c r="F5" s="34"/>
    </row>
    <row r="6" ht="6.95" customHeight="1">
      <c r="B6" s="54"/>
      <c r="C6" s="41"/>
      <c r="D6" s="42"/>
      <c r="E6" s="42"/>
      <c r="F6" s="64"/>
      <c r="G6" s="42"/>
      <c r="H6" s="42"/>
      <c r="I6" s="42"/>
      <c r="J6" s="42"/>
      <c r="K6" s="42"/>
      <c r="L6" s="42"/>
      <c r="M6" s="42"/>
    </row>
    <row r="7" ht="12" customHeight="1">
      <c r="B7" s="57"/>
      <c r="C7" s="45" t="s">
        <v>3304</v>
      </c>
      <c r="D7" s="45" t="s">
        <v>3304</v>
      </c>
      <c r="E7" s="45" t="s">
        <v>1947</v>
      </c>
      <c r="F7" s="66" t="s">
        <v>1947</v>
      </c>
    </row>
    <row r="8">
      <c r="B8" s="52"/>
      <c r="C8" s="43" t="s">
        <v>73</v>
      </c>
      <c r="D8" s="44"/>
      <c r="E8" s="44"/>
      <c r="F8" s="65"/>
      <c r="G8" s="44"/>
      <c r="H8" s="44"/>
      <c r="I8" s="44"/>
      <c r="J8" s="44"/>
      <c r="K8" s="44"/>
      <c r="L8" s="44"/>
      <c r="M8" s="44"/>
    </row>
    <row r="9">
      <c r="B9" s="60" t="s">
        <v>3305</v>
      </c>
      <c r="C9" s="47"/>
      <c r="D9" s="47"/>
      <c r="E9" s="47"/>
      <c r="F9" s="68"/>
    </row>
    <row r="10">
      <c r="B10" s="61" t="s">
        <v>76</v>
      </c>
      <c r="C10" s="48"/>
      <c r="D10" s="48"/>
      <c r="E10" s="48"/>
      <c r="F10" s="69"/>
    </row>
    <row r="11">
      <c r="B11" s="58" t="s">
        <v>3632</v>
      </c>
      <c r="C11" s="49" t="s">
        <v>1410</v>
      </c>
      <c r="D11" s="49" t="s">
        <v>3706</v>
      </c>
      <c r="E11" s="49" t="s">
        <v>1582</v>
      </c>
      <c r="F11" s="70" t="s">
        <v>3707</v>
      </c>
    </row>
    <row r="12">
      <c r="B12" s="59" t="s">
        <v>3635</v>
      </c>
      <c r="C12" s="46" t="s">
        <v>93</v>
      </c>
      <c r="D12" s="46" t="s">
        <v>3708</v>
      </c>
      <c r="E12" s="46" t="s">
        <v>3550</v>
      </c>
      <c r="F12" s="67" t="s">
        <v>3709</v>
      </c>
    </row>
    <row r="13">
      <c r="B13" s="58" t="s">
        <v>3638</v>
      </c>
      <c r="C13" s="49" t="s">
        <v>2317</v>
      </c>
      <c r="D13" s="49" t="s">
        <v>3710</v>
      </c>
      <c r="E13" s="49" t="s">
        <v>3711</v>
      </c>
      <c r="F13" s="70" t="s">
        <v>3712</v>
      </c>
    </row>
    <row r="14">
      <c r="B14" s="61" t="s">
        <v>101</v>
      </c>
      <c r="C14" s="48"/>
      <c r="D14" s="48"/>
      <c r="E14" s="48"/>
      <c r="F14" s="69"/>
    </row>
    <row r="15">
      <c r="B15" s="58" t="s">
        <v>3632</v>
      </c>
      <c r="C15" s="49" t="s">
        <v>1473</v>
      </c>
      <c r="D15" s="49" t="s">
        <v>3713</v>
      </c>
      <c r="E15" s="49" t="s">
        <v>3714</v>
      </c>
      <c r="F15" s="70" t="s">
        <v>3715</v>
      </c>
    </row>
    <row r="16">
      <c r="B16" s="59" t="s">
        <v>3635</v>
      </c>
      <c r="C16" s="46" t="s">
        <v>172</v>
      </c>
      <c r="D16" s="46" t="s">
        <v>3716</v>
      </c>
      <c r="E16" s="46" t="s">
        <v>3137</v>
      </c>
      <c r="F16" s="67" t="s">
        <v>3717</v>
      </c>
    </row>
    <row r="17">
      <c r="B17" s="58" t="s">
        <v>3638</v>
      </c>
      <c r="C17" s="49" t="s">
        <v>2344</v>
      </c>
      <c r="D17" s="49" t="s">
        <v>3718</v>
      </c>
      <c r="E17" s="49" t="s">
        <v>658</v>
      </c>
      <c r="F17" s="70" t="s">
        <v>3719</v>
      </c>
    </row>
    <row r="18">
      <c r="B18" s="61" t="s">
        <v>117</v>
      </c>
      <c r="C18" s="48"/>
      <c r="D18" s="48"/>
      <c r="E18" s="48"/>
      <c r="F18" s="69"/>
    </row>
    <row r="19">
      <c r="B19" s="58" t="s">
        <v>3632</v>
      </c>
      <c r="C19" s="49" t="s">
        <v>1437</v>
      </c>
      <c r="D19" s="49" t="s">
        <v>1438</v>
      </c>
      <c r="E19" s="49" t="s">
        <v>1563</v>
      </c>
      <c r="F19" s="70" t="s">
        <v>3720</v>
      </c>
    </row>
    <row r="20">
      <c r="B20" s="59" t="s">
        <v>3635</v>
      </c>
      <c r="C20" s="46" t="s">
        <v>1523</v>
      </c>
      <c r="D20" s="46" t="s">
        <v>3721</v>
      </c>
      <c r="E20" s="46" t="s">
        <v>407</v>
      </c>
      <c r="F20" s="67" t="s">
        <v>3722</v>
      </c>
    </row>
    <row r="21">
      <c r="B21" s="58" t="s">
        <v>3638</v>
      </c>
      <c r="C21" s="49" t="s">
        <v>3723</v>
      </c>
      <c r="D21" s="49" t="s">
        <v>3724</v>
      </c>
      <c r="E21" s="49" t="s">
        <v>546</v>
      </c>
      <c r="F21" s="70" t="s">
        <v>3725</v>
      </c>
    </row>
    <row r="22">
      <c r="B22" s="60" t="s">
        <v>133</v>
      </c>
      <c r="C22" s="47"/>
      <c r="D22" s="47"/>
      <c r="E22" s="47"/>
      <c r="F22" s="68"/>
    </row>
    <row r="23">
      <c r="B23" s="61" t="s">
        <v>3349</v>
      </c>
      <c r="C23" s="48"/>
      <c r="D23" s="48"/>
      <c r="E23" s="48"/>
      <c r="F23" s="69"/>
    </row>
    <row r="24">
      <c r="B24" s="58" t="s">
        <v>3632</v>
      </c>
      <c r="C24" s="49" t="s">
        <v>3726</v>
      </c>
      <c r="D24" s="49" t="s">
        <v>3727</v>
      </c>
      <c r="E24" s="49" t="s">
        <v>1541</v>
      </c>
      <c r="F24" s="70" t="s">
        <v>3728</v>
      </c>
    </row>
    <row r="25">
      <c r="B25" s="59" t="s">
        <v>3635</v>
      </c>
      <c r="C25" s="46" t="s">
        <v>3729</v>
      </c>
      <c r="D25" s="46" t="s">
        <v>3730</v>
      </c>
      <c r="E25" s="46" t="s">
        <v>156</v>
      </c>
      <c r="F25" s="67" t="s">
        <v>3731</v>
      </c>
    </row>
    <row r="26">
      <c r="B26" s="58" t="s">
        <v>3638</v>
      </c>
      <c r="C26" s="49" t="s">
        <v>896</v>
      </c>
      <c r="D26" s="49" t="s">
        <v>3732</v>
      </c>
      <c r="E26" s="49" t="s">
        <v>1344</v>
      </c>
      <c r="F26" s="70" t="s">
        <v>3733</v>
      </c>
    </row>
    <row r="27">
      <c r="B27" s="61" t="s">
        <v>3363</v>
      </c>
      <c r="C27" s="48"/>
      <c r="D27" s="48"/>
      <c r="E27" s="48"/>
      <c r="F27" s="69"/>
    </row>
    <row r="28">
      <c r="B28" s="58" t="s">
        <v>3632</v>
      </c>
      <c r="C28" s="49" t="s">
        <v>1555</v>
      </c>
      <c r="D28" s="49" t="s">
        <v>3734</v>
      </c>
      <c r="E28" s="49" t="s">
        <v>3735</v>
      </c>
      <c r="F28" s="70" t="s">
        <v>3736</v>
      </c>
    </row>
    <row r="29">
      <c r="B29" s="59" t="s">
        <v>3635</v>
      </c>
      <c r="C29" s="46" t="s">
        <v>1962</v>
      </c>
      <c r="D29" s="46" t="s">
        <v>3737</v>
      </c>
      <c r="E29" s="46" t="s">
        <v>2679</v>
      </c>
      <c r="F29" s="67" t="s">
        <v>3738</v>
      </c>
    </row>
    <row r="30">
      <c r="B30" s="79" t="s">
        <v>3638</v>
      </c>
      <c r="C30" s="78" t="s">
        <v>2766</v>
      </c>
      <c r="D30" s="78" t="s">
        <v>3739</v>
      </c>
      <c r="E30" s="78" t="s">
        <v>2205</v>
      </c>
      <c r="F30" s="80" t="s">
        <v>3740</v>
      </c>
    </row>
    <row r="31">
      <c r="B31" t="s">
        <v>195</v>
      </c>
    </row>
    <row r="32">
      <c r="B32" t="s">
        <v>196</v>
      </c>
    </row>
    <row r="33">
      <c r="B33" t="s">
        <v>197</v>
      </c>
    </row>
  </sheetData>
  <sheetProtection selectLockedCells="0" selectUnlockedCells="0" objects="1" sheet="1"/>
  <mergeCells count="4">
    <mergeCell ref="C2:F2"/>
    <mergeCell ref="C8:F8"/>
    <mergeCell ref="C7:D7"/>
    <mergeCell ref="E7:F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2"/>
    </row>
    <row r="3" ht="6.95" customHeight="1">
      <c r="B3" s="32"/>
      <c r="F3" s="34"/>
    </row>
    <row r="4" ht="13.5" customHeight="1">
      <c r="B4" s="53" t="s">
        <v>3741</v>
      </c>
      <c r="F4" s="34"/>
    </row>
    <row r="5" ht="12" customHeight="1">
      <c r="B5" s="56" t="s">
        <v>36</v>
      </c>
      <c r="F5" s="34"/>
    </row>
    <row r="6" ht="6.95" customHeight="1">
      <c r="B6" s="54"/>
      <c r="C6" s="41"/>
      <c r="D6" s="42"/>
      <c r="E6" s="42"/>
      <c r="F6" s="64"/>
      <c r="G6" s="42"/>
      <c r="H6" s="42"/>
      <c r="I6" s="42"/>
      <c r="J6" s="42"/>
      <c r="K6" s="42"/>
      <c r="L6" s="42"/>
      <c r="M6" s="42"/>
    </row>
    <row r="7" ht="12" customHeight="1">
      <c r="B7" s="57"/>
      <c r="C7" s="45" t="s">
        <v>3304</v>
      </c>
      <c r="D7" s="45" t="s">
        <v>3304</v>
      </c>
      <c r="E7" s="45" t="s">
        <v>1947</v>
      </c>
      <c r="F7" s="66" t="s">
        <v>1947</v>
      </c>
    </row>
    <row r="8">
      <c r="B8" s="52"/>
      <c r="C8" s="43" t="s">
        <v>73</v>
      </c>
      <c r="D8" s="44"/>
      <c r="E8" s="44"/>
      <c r="F8" s="65"/>
      <c r="G8" s="44"/>
      <c r="H8" s="44"/>
      <c r="I8" s="44"/>
      <c r="J8" s="44"/>
      <c r="K8" s="44"/>
      <c r="L8" s="44"/>
      <c r="M8" s="44"/>
    </row>
    <row r="9">
      <c r="B9" s="60" t="s">
        <v>3305</v>
      </c>
      <c r="C9" s="47"/>
      <c r="D9" s="47"/>
      <c r="E9" s="47"/>
      <c r="F9" s="68"/>
    </row>
    <row r="10">
      <c r="B10" s="61" t="s">
        <v>76</v>
      </c>
      <c r="C10" s="48"/>
      <c r="D10" s="48"/>
      <c r="E10" s="48"/>
      <c r="F10" s="69"/>
    </row>
    <row r="11">
      <c r="B11" s="58" t="s">
        <v>3632</v>
      </c>
      <c r="C11" s="49" t="s">
        <v>3656</v>
      </c>
      <c r="D11" s="49" t="s">
        <v>3742</v>
      </c>
      <c r="E11" s="49" t="s">
        <v>1428</v>
      </c>
      <c r="F11" s="70" t="s">
        <v>3743</v>
      </c>
    </row>
    <row r="12">
      <c r="B12" s="59" t="s">
        <v>3635</v>
      </c>
      <c r="C12" s="46" t="s">
        <v>3729</v>
      </c>
      <c r="D12" s="46" t="s">
        <v>3744</v>
      </c>
      <c r="E12" s="46" t="s">
        <v>102</v>
      </c>
      <c r="F12" s="67" t="s">
        <v>3745</v>
      </c>
    </row>
    <row r="13">
      <c r="B13" s="58" t="s">
        <v>3638</v>
      </c>
      <c r="C13" s="49" t="s">
        <v>1177</v>
      </c>
      <c r="D13" s="49" t="s">
        <v>3746</v>
      </c>
      <c r="E13" s="49" t="s">
        <v>386</v>
      </c>
      <c r="F13" s="70" t="s">
        <v>3747</v>
      </c>
    </row>
    <row r="14">
      <c r="B14" s="61" t="s">
        <v>101</v>
      </c>
      <c r="C14" s="48"/>
      <c r="D14" s="48"/>
      <c r="E14" s="48"/>
      <c r="F14" s="69"/>
    </row>
    <row r="15">
      <c r="B15" s="58" t="s">
        <v>3632</v>
      </c>
      <c r="C15" s="49" t="s">
        <v>1478</v>
      </c>
      <c r="D15" s="49" t="s">
        <v>3748</v>
      </c>
      <c r="E15" s="49" t="s">
        <v>3749</v>
      </c>
      <c r="F15" s="70" t="s">
        <v>3750</v>
      </c>
    </row>
    <row r="16">
      <c r="B16" s="59" t="s">
        <v>3635</v>
      </c>
      <c r="C16" s="46" t="s">
        <v>1865</v>
      </c>
      <c r="D16" s="46" t="s">
        <v>3751</v>
      </c>
      <c r="E16" s="46" t="s">
        <v>565</v>
      </c>
      <c r="F16" s="67" t="s">
        <v>3752</v>
      </c>
    </row>
    <row r="17">
      <c r="B17" s="58" t="s">
        <v>3638</v>
      </c>
      <c r="C17" s="49" t="s">
        <v>3753</v>
      </c>
      <c r="D17" s="49" t="s">
        <v>3754</v>
      </c>
      <c r="E17" s="49" t="s">
        <v>249</v>
      </c>
      <c r="F17" s="70" t="s">
        <v>3755</v>
      </c>
    </row>
    <row r="18">
      <c r="B18" s="61" t="s">
        <v>117</v>
      </c>
      <c r="C18" s="48"/>
      <c r="D18" s="48"/>
      <c r="E18" s="48"/>
      <c r="F18" s="69"/>
    </row>
    <row r="19">
      <c r="B19" s="58" t="s">
        <v>3632</v>
      </c>
      <c r="C19" s="49" t="s">
        <v>2497</v>
      </c>
      <c r="D19" s="49" t="s">
        <v>3756</v>
      </c>
      <c r="E19" s="49" t="s">
        <v>1754</v>
      </c>
      <c r="F19" s="70" t="s">
        <v>3757</v>
      </c>
    </row>
    <row r="20">
      <c r="B20" s="59" t="s">
        <v>3635</v>
      </c>
      <c r="C20" s="46" t="s">
        <v>3729</v>
      </c>
      <c r="D20" s="46" t="s">
        <v>3758</v>
      </c>
      <c r="E20" s="46" t="s">
        <v>3479</v>
      </c>
      <c r="F20" s="67" t="s">
        <v>3759</v>
      </c>
    </row>
    <row r="21">
      <c r="B21" s="58" t="s">
        <v>3638</v>
      </c>
      <c r="C21" s="49" t="s">
        <v>2365</v>
      </c>
      <c r="D21" s="49" t="s">
        <v>3760</v>
      </c>
      <c r="E21" s="49" t="s">
        <v>678</v>
      </c>
      <c r="F21" s="70" t="s">
        <v>3761</v>
      </c>
    </row>
    <row r="22">
      <c r="B22" s="60" t="s">
        <v>133</v>
      </c>
      <c r="C22" s="47"/>
      <c r="D22" s="47"/>
      <c r="E22" s="47"/>
      <c r="F22" s="68"/>
    </row>
    <row r="23">
      <c r="B23" s="61" t="s">
        <v>3349</v>
      </c>
      <c r="C23" s="48"/>
      <c r="D23" s="48"/>
      <c r="E23" s="48"/>
      <c r="F23" s="69"/>
    </row>
    <row r="24">
      <c r="B24" s="58" t="s">
        <v>3632</v>
      </c>
      <c r="C24" s="49" t="s">
        <v>1742</v>
      </c>
      <c r="D24" s="49" t="s">
        <v>3762</v>
      </c>
      <c r="E24" s="49" t="s">
        <v>1439</v>
      </c>
      <c r="F24" s="70" t="s">
        <v>3763</v>
      </c>
    </row>
    <row r="25">
      <c r="B25" s="59" t="s">
        <v>3635</v>
      </c>
      <c r="C25" s="46" t="s">
        <v>135</v>
      </c>
      <c r="D25" s="46" t="s">
        <v>3764</v>
      </c>
      <c r="E25" s="46" t="s">
        <v>1518</v>
      </c>
      <c r="F25" s="67" t="s">
        <v>3765</v>
      </c>
    </row>
    <row r="26">
      <c r="B26" s="58" t="s">
        <v>3638</v>
      </c>
      <c r="C26" s="49" t="s">
        <v>3353</v>
      </c>
      <c r="D26" s="49" t="s">
        <v>3766</v>
      </c>
      <c r="E26" s="49" t="s">
        <v>3142</v>
      </c>
      <c r="F26" s="70" t="s">
        <v>3767</v>
      </c>
    </row>
    <row r="27">
      <c r="B27" s="61" t="s">
        <v>3363</v>
      </c>
      <c r="C27" s="48"/>
      <c r="D27" s="48"/>
      <c r="E27" s="48"/>
      <c r="F27" s="69"/>
    </row>
    <row r="28">
      <c r="B28" s="58" t="s">
        <v>3632</v>
      </c>
      <c r="C28" s="49" t="s">
        <v>3768</v>
      </c>
      <c r="D28" s="49" t="s">
        <v>3769</v>
      </c>
      <c r="E28" s="49" t="s">
        <v>3770</v>
      </c>
      <c r="F28" s="70" t="s">
        <v>3771</v>
      </c>
    </row>
    <row r="29">
      <c r="B29" s="59" t="s">
        <v>3635</v>
      </c>
      <c r="C29" s="46" t="s">
        <v>3772</v>
      </c>
      <c r="D29" s="46" t="s">
        <v>3773</v>
      </c>
      <c r="E29" s="46" t="s">
        <v>3774</v>
      </c>
      <c r="F29" s="67" t="s">
        <v>3775</v>
      </c>
    </row>
    <row r="30">
      <c r="B30" s="79" t="s">
        <v>3638</v>
      </c>
      <c r="C30" s="78" t="s">
        <v>1625</v>
      </c>
      <c r="D30" s="78" t="s">
        <v>3776</v>
      </c>
      <c r="E30" s="78" t="s">
        <v>3777</v>
      </c>
      <c r="F30" s="80" t="s">
        <v>3778</v>
      </c>
    </row>
    <row r="31">
      <c r="B31" t="s">
        <v>195</v>
      </c>
    </row>
    <row r="32">
      <c r="B32" t="s">
        <v>196</v>
      </c>
    </row>
    <row r="33">
      <c r="B33" t="s">
        <v>197</v>
      </c>
    </row>
  </sheetData>
  <sheetProtection selectLockedCells="0" selectUnlockedCells="0" objects="1" sheet="1"/>
  <mergeCells count="4">
    <mergeCell ref="C2:F2"/>
    <mergeCell ref="C8:F8"/>
    <mergeCell ref="C7:D7"/>
    <mergeCell ref="E7:F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2"/>
    </row>
    <row r="3" ht="6.95" customHeight="1">
      <c r="B3" s="32"/>
      <c r="D3" s="34"/>
    </row>
    <row r="4" ht="13.5" customHeight="1">
      <c r="B4" s="53" t="s">
        <v>3779</v>
      </c>
      <c r="D4" s="34"/>
    </row>
    <row r="5" ht="12" customHeight="1">
      <c r="B5" s="56" t="s">
        <v>36</v>
      </c>
      <c r="D5" s="34"/>
    </row>
    <row r="6" ht="6.95" customHeight="1">
      <c r="B6" s="54"/>
      <c r="C6" s="41"/>
      <c r="D6" s="64"/>
      <c r="E6" s="42"/>
      <c r="F6" s="42"/>
      <c r="G6" s="42"/>
      <c r="H6" s="42"/>
      <c r="I6" s="42"/>
      <c r="J6" s="42"/>
      <c r="K6" s="42"/>
      <c r="L6" s="42"/>
      <c r="M6" s="42"/>
    </row>
    <row r="7" ht="12" customHeight="1">
      <c r="B7" s="57"/>
      <c r="C7" s="45" t="s">
        <v>1947</v>
      </c>
      <c r="D7" s="66" t="s">
        <v>1947</v>
      </c>
    </row>
    <row r="8">
      <c r="B8" s="52"/>
      <c r="C8" s="43" t="s">
        <v>73</v>
      </c>
      <c r="D8" s="65"/>
      <c r="E8" s="44"/>
      <c r="F8" s="44"/>
      <c r="G8" s="44"/>
      <c r="H8" s="44"/>
      <c r="I8" s="44"/>
      <c r="J8" s="44"/>
      <c r="K8" s="44"/>
      <c r="L8" s="44"/>
      <c r="M8" s="44"/>
    </row>
    <row r="9">
      <c r="B9" s="60" t="s">
        <v>3305</v>
      </c>
      <c r="C9" s="47"/>
      <c r="D9" s="68"/>
    </row>
    <row r="10">
      <c r="B10" s="61" t="s">
        <v>76</v>
      </c>
      <c r="C10" s="48"/>
      <c r="D10" s="69"/>
    </row>
    <row r="11">
      <c r="B11" s="58" t="s">
        <v>2910</v>
      </c>
      <c r="C11" s="49" t="s">
        <v>3780</v>
      </c>
      <c r="D11" s="70" t="s">
        <v>3781</v>
      </c>
    </row>
    <row r="12">
      <c r="B12" s="59" t="s">
        <v>2917</v>
      </c>
      <c r="C12" s="46" t="s">
        <v>3782</v>
      </c>
      <c r="D12" s="67" t="s">
        <v>3783</v>
      </c>
    </row>
    <row r="13">
      <c r="B13" s="61" t="s">
        <v>101</v>
      </c>
      <c r="C13" s="48"/>
      <c r="D13" s="69"/>
    </row>
    <row r="14">
      <c r="B14" s="58" t="s">
        <v>2910</v>
      </c>
      <c r="C14" s="49" t="s">
        <v>974</v>
      </c>
      <c r="D14" s="70" t="s">
        <v>3784</v>
      </c>
    </row>
    <row r="15">
      <c r="B15" s="59" t="s">
        <v>2917</v>
      </c>
      <c r="C15" s="46" t="s">
        <v>201</v>
      </c>
      <c r="D15" s="67" t="s">
        <v>3785</v>
      </c>
    </row>
    <row r="16">
      <c r="B16" s="61" t="s">
        <v>117</v>
      </c>
      <c r="C16" s="48"/>
      <c r="D16" s="69"/>
    </row>
    <row r="17">
      <c r="B17" s="58" t="s">
        <v>2910</v>
      </c>
      <c r="C17" s="49" t="s">
        <v>1022</v>
      </c>
      <c r="D17" s="70" t="s">
        <v>3786</v>
      </c>
    </row>
    <row r="18">
      <c r="B18" s="59" t="s">
        <v>2917</v>
      </c>
      <c r="C18" s="46" t="s">
        <v>994</v>
      </c>
      <c r="D18" s="67" t="s">
        <v>3787</v>
      </c>
    </row>
    <row r="19">
      <c r="B19" s="60" t="s">
        <v>133</v>
      </c>
      <c r="C19" s="47"/>
      <c r="D19" s="68"/>
    </row>
    <row r="20">
      <c r="B20" s="61" t="s">
        <v>3349</v>
      </c>
      <c r="C20" s="48"/>
      <c r="D20" s="69"/>
    </row>
    <row r="21">
      <c r="B21" s="58" t="s">
        <v>2910</v>
      </c>
      <c r="C21" s="49" t="s">
        <v>3788</v>
      </c>
      <c r="D21" s="70" t="s">
        <v>3789</v>
      </c>
    </row>
    <row r="22">
      <c r="B22" s="59" t="s">
        <v>2917</v>
      </c>
      <c r="C22" s="46" t="s">
        <v>2852</v>
      </c>
      <c r="D22" s="67" t="s">
        <v>3790</v>
      </c>
    </row>
    <row r="23">
      <c r="B23" s="61" t="s">
        <v>3363</v>
      </c>
      <c r="C23" s="48"/>
      <c r="D23" s="69"/>
    </row>
    <row r="24">
      <c r="B24" s="58" t="s">
        <v>2910</v>
      </c>
      <c r="C24" s="49" t="s">
        <v>3791</v>
      </c>
      <c r="D24" s="70" t="s">
        <v>3792</v>
      </c>
    </row>
    <row r="25">
      <c r="B25" s="62" t="s">
        <v>2917</v>
      </c>
      <c r="C25" s="50" t="s">
        <v>3793</v>
      </c>
      <c r="D25" s="71" t="s">
        <v>3794</v>
      </c>
    </row>
    <row r="26">
      <c r="B26" t="s">
        <v>195</v>
      </c>
    </row>
    <row r="27">
      <c r="B27" t="s">
        <v>196</v>
      </c>
    </row>
    <row r="28">
      <c r="B28" t="s">
        <v>197</v>
      </c>
    </row>
  </sheetData>
  <sheetProtection selectLockedCells="0" selectUnlockedCells="0" objects="1" sheet="1"/>
  <mergeCells count="3">
    <mergeCell ref="C2:D2"/>
    <mergeCell ref="C8:D8"/>
    <mergeCell ref="C7:D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2"/>
    </row>
    <row r="3" ht="6.95" customHeight="1">
      <c r="B3" s="32"/>
      <c r="F3" s="34"/>
    </row>
    <row r="4" ht="13.5" customHeight="1">
      <c r="B4" s="53" t="s">
        <v>3795</v>
      </c>
      <c r="F4" s="34"/>
    </row>
    <row r="5" ht="12" customHeight="1">
      <c r="B5" s="56" t="s">
        <v>36</v>
      </c>
      <c r="F5" s="34"/>
    </row>
    <row r="6" ht="6.95" customHeight="1">
      <c r="B6" s="54"/>
      <c r="C6" s="41"/>
      <c r="D6" s="42"/>
      <c r="E6" s="42"/>
      <c r="F6" s="64"/>
      <c r="G6" s="42"/>
      <c r="H6" s="42"/>
      <c r="I6" s="42"/>
      <c r="J6" s="42"/>
      <c r="K6" s="42"/>
      <c r="L6" s="42"/>
      <c r="M6" s="42"/>
    </row>
    <row r="7" ht="12" customHeight="1">
      <c r="B7" s="57"/>
      <c r="C7" s="45" t="s">
        <v>3304</v>
      </c>
      <c r="D7" s="45" t="s">
        <v>3304</v>
      </c>
      <c r="E7" s="45" t="s">
        <v>1947</v>
      </c>
      <c r="F7" s="66" t="s">
        <v>1947</v>
      </c>
    </row>
    <row r="8">
      <c r="B8" s="52"/>
      <c r="C8" s="43" t="s">
        <v>73</v>
      </c>
      <c r="D8" s="44"/>
      <c r="E8" s="44"/>
      <c r="F8" s="65"/>
      <c r="G8" s="44"/>
      <c r="H8" s="44"/>
      <c r="I8" s="44"/>
      <c r="J8" s="44"/>
      <c r="K8" s="44"/>
      <c r="L8" s="44"/>
      <c r="M8" s="44"/>
    </row>
    <row r="9">
      <c r="B9" s="60" t="s">
        <v>3305</v>
      </c>
      <c r="C9" s="47"/>
      <c r="D9" s="47"/>
      <c r="E9" s="47"/>
      <c r="F9" s="68"/>
    </row>
    <row r="10">
      <c r="B10" s="61" t="s">
        <v>76</v>
      </c>
      <c r="C10" s="48"/>
      <c r="D10" s="48"/>
      <c r="E10" s="48"/>
      <c r="F10" s="69"/>
    </row>
    <row r="11">
      <c r="B11" s="58" t="s">
        <v>3379</v>
      </c>
      <c r="C11" s="49" t="s">
        <v>3796</v>
      </c>
      <c r="D11" s="49" t="s">
        <v>3797</v>
      </c>
      <c r="E11" s="49" t="s">
        <v>3798</v>
      </c>
      <c r="F11" s="70" t="s">
        <v>3799</v>
      </c>
    </row>
    <row r="12">
      <c r="B12" s="59" t="s">
        <v>3389</v>
      </c>
      <c r="C12" s="46" t="s">
        <v>3589</v>
      </c>
      <c r="D12" s="46" t="s">
        <v>3590</v>
      </c>
      <c r="E12" s="46" t="s">
        <v>494</v>
      </c>
      <c r="F12" s="67" t="s">
        <v>495</v>
      </c>
    </row>
    <row r="13">
      <c r="B13" s="61" t="s">
        <v>101</v>
      </c>
      <c r="C13" s="48"/>
      <c r="D13" s="48"/>
      <c r="E13" s="48"/>
      <c r="F13" s="69"/>
    </row>
    <row r="14">
      <c r="B14" s="58" t="s">
        <v>3379</v>
      </c>
      <c r="C14" s="49" t="s">
        <v>3800</v>
      </c>
      <c r="D14" s="49" t="s">
        <v>3801</v>
      </c>
      <c r="E14" s="49" t="s">
        <v>3802</v>
      </c>
      <c r="F14" s="70" t="s">
        <v>3803</v>
      </c>
    </row>
    <row r="15">
      <c r="B15" s="59" t="s">
        <v>3389</v>
      </c>
      <c r="C15" s="46" t="s">
        <v>3511</v>
      </c>
      <c r="D15" s="46" t="s">
        <v>3512</v>
      </c>
      <c r="E15" s="46" t="s">
        <v>1406</v>
      </c>
      <c r="F15" s="67" t="s">
        <v>3600</v>
      </c>
    </row>
    <row r="16">
      <c r="B16" s="61" t="s">
        <v>117</v>
      </c>
      <c r="C16" s="48"/>
      <c r="D16" s="48"/>
      <c r="E16" s="48"/>
      <c r="F16" s="69"/>
    </row>
    <row r="17">
      <c r="B17" s="58" t="s">
        <v>3379</v>
      </c>
      <c r="C17" s="49" t="s">
        <v>3804</v>
      </c>
      <c r="D17" s="49" t="s">
        <v>3805</v>
      </c>
      <c r="E17" s="49" t="s">
        <v>3802</v>
      </c>
      <c r="F17" s="70" t="s">
        <v>3806</v>
      </c>
    </row>
    <row r="18">
      <c r="B18" s="59" t="s">
        <v>3389</v>
      </c>
      <c r="C18" s="46" t="s">
        <v>3608</v>
      </c>
      <c r="D18" s="46" t="s">
        <v>3609</v>
      </c>
      <c r="E18" s="46" t="s">
        <v>1406</v>
      </c>
      <c r="F18" s="67" t="s">
        <v>3610</v>
      </c>
    </row>
    <row r="19">
      <c r="B19" s="60" t="s">
        <v>133</v>
      </c>
      <c r="C19" s="47"/>
      <c r="D19" s="47"/>
      <c r="E19" s="47"/>
      <c r="F19" s="68"/>
    </row>
    <row r="20">
      <c r="B20" s="61" t="s">
        <v>3349</v>
      </c>
      <c r="C20" s="48"/>
      <c r="D20" s="48"/>
      <c r="E20" s="48"/>
      <c r="F20" s="69"/>
    </row>
    <row r="21">
      <c r="B21" s="58" t="s">
        <v>3379</v>
      </c>
      <c r="C21" s="49" t="s">
        <v>3796</v>
      </c>
      <c r="D21" s="49" t="s">
        <v>3807</v>
      </c>
      <c r="E21" s="49" t="s">
        <v>2435</v>
      </c>
      <c r="F21" s="70" t="s">
        <v>3808</v>
      </c>
    </row>
    <row r="22">
      <c r="B22" s="59" t="s">
        <v>3389</v>
      </c>
      <c r="C22" s="46" t="s">
        <v>3617</v>
      </c>
      <c r="D22" s="46" t="s">
        <v>3618</v>
      </c>
      <c r="E22" s="46" t="s">
        <v>494</v>
      </c>
      <c r="F22" s="67" t="s">
        <v>495</v>
      </c>
    </row>
    <row r="23">
      <c r="B23" s="61" t="s">
        <v>3363</v>
      </c>
      <c r="C23" s="48"/>
      <c r="D23" s="48"/>
      <c r="E23" s="48"/>
      <c r="F23" s="69"/>
    </row>
    <row r="24">
      <c r="B24" s="58" t="s">
        <v>3379</v>
      </c>
      <c r="C24" s="49" t="s">
        <v>3800</v>
      </c>
      <c r="D24" s="49" t="s">
        <v>3809</v>
      </c>
      <c r="E24" s="49" t="s">
        <v>3800</v>
      </c>
      <c r="F24" s="70" t="s">
        <v>3810</v>
      </c>
    </row>
    <row r="25">
      <c r="B25" s="62" t="s">
        <v>3389</v>
      </c>
      <c r="C25" s="50" t="s">
        <v>494</v>
      </c>
      <c r="D25" s="50" t="s">
        <v>495</v>
      </c>
      <c r="E25" s="50" t="s">
        <v>494</v>
      </c>
      <c r="F25" s="71" t="s">
        <v>495</v>
      </c>
    </row>
    <row r="26">
      <c r="B26" t="s">
        <v>195</v>
      </c>
    </row>
    <row r="27">
      <c r="B27" t="s">
        <v>196</v>
      </c>
    </row>
    <row r="28">
      <c r="B28" t="s">
        <v>197</v>
      </c>
    </row>
  </sheetData>
  <sheetProtection selectLockedCells="0" selectUnlockedCells="0" objects="1" sheet="1"/>
  <mergeCells count="4">
    <mergeCell ref="C2:F2"/>
    <mergeCell ref="C8:F8"/>
    <mergeCell ref="C7:D7"/>
    <mergeCell ref="E7:F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3811</v>
      </c>
      <c r="N4" s="34"/>
    </row>
    <row r="5" ht="12" customHeight="1">
      <c r="B5" s="56" t="s">
        <v>39</v>
      </c>
      <c r="N5" s="34"/>
    </row>
    <row r="6" ht="6.95" customHeight="1">
      <c r="B6" s="54"/>
      <c r="C6" s="41"/>
      <c r="D6" s="42"/>
      <c r="E6" s="42"/>
      <c r="F6" s="42"/>
      <c r="G6" s="42"/>
      <c r="H6" s="42"/>
      <c r="I6" s="42"/>
      <c r="J6" s="42"/>
      <c r="K6" s="42"/>
      <c r="L6" s="42"/>
      <c r="M6" s="42"/>
      <c r="N6" s="34"/>
    </row>
    <row r="7" ht="12" customHeight="1">
      <c r="B7" s="57"/>
      <c r="C7" s="45" t="s">
        <v>3812</v>
      </c>
      <c r="D7" s="45" t="s">
        <v>3812</v>
      </c>
      <c r="E7" s="45" t="s">
        <v>234</v>
      </c>
      <c r="F7" s="45" t="s">
        <v>234</v>
      </c>
      <c r="G7" s="45" t="s">
        <v>237</v>
      </c>
      <c r="H7" s="45" t="s">
        <v>237</v>
      </c>
      <c r="I7" s="45" t="s">
        <v>240</v>
      </c>
      <c r="J7" s="45" t="s">
        <v>240</v>
      </c>
      <c r="K7" s="45" t="s">
        <v>242</v>
      </c>
      <c r="L7" s="45" t="s">
        <v>242</v>
      </c>
      <c r="M7" s="45" t="s">
        <v>244</v>
      </c>
      <c r="N7" s="66" t="s">
        <v>244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3813</v>
      </c>
      <c r="C10" s="49" t="s">
        <v>371</v>
      </c>
      <c r="D10" s="49" t="s">
        <v>3814</v>
      </c>
      <c r="E10" s="49" t="s">
        <v>272</v>
      </c>
      <c r="F10" s="49" t="s">
        <v>3815</v>
      </c>
      <c r="G10" s="49" t="s">
        <v>762</v>
      </c>
      <c r="H10" s="49" t="s">
        <v>3816</v>
      </c>
      <c r="I10" s="49" t="s">
        <v>2362</v>
      </c>
      <c r="J10" s="49" t="s">
        <v>3817</v>
      </c>
      <c r="K10" s="49" t="s">
        <v>546</v>
      </c>
      <c r="L10" s="49" t="s">
        <v>3818</v>
      </c>
      <c r="M10" s="49" t="s">
        <v>3819</v>
      </c>
      <c r="N10" s="70" t="s">
        <v>3820</v>
      </c>
    </row>
    <row r="11">
      <c r="B11" s="82" t="s">
        <v>3821</v>
      </c>
      <c r="C11" s="46" t="s">
        <v>398</v>
      </c>
      <c r="D11" s="46" t="s">
        <v>3822</v>
      </c>
      <c r="E11" s="46" t="s">
        <v>302</v>
      </c>
      <c r="F11" s="46" t="s">
        <v>3823</v>
      </c>
      <c r="G11" s="46" t="s">
        <v>738</v>
      </c>
      <c r="H11" s="46" t="s">
        <v>3824</v>
      </c>
      <c r="I11" s="46" t="s">
        <v>2145</v>
      </c>
      <c r="J11" s="46" t="s">
        <v>3825</v>
      </c>
      <c r="K11" s="46" t="s">
        <v>2158</v>
      </c>
      <c r="L11" s="46" t="s">
        <v>3826</v>
      </c>
      <c r="M11" s="46" t="s">
        <v>3827</v>
      </c>
      <c r="N11" s="67" t="s">
        <v>3828</v>
      </c>
    </row>
    <row r="12">
      <c r="B12" s="60" t="s">
        <v>101</v>
      </c>
      <c r="C12" s="47"/>
      <c r="D12" s="47"/>
      <c r="E12" s="47"/>
      <c r="F12" s="47"/>
      <c r="G12" s="47"/>
      <c r="H12" s="47"/>
      <c r="I12" s="47"/>
      <c r="J12" s="47"/>
      <c r="K12" s="47"/>
      <c r="L12" s="47"/>
      <c r="M12" s="47"/>
      <c r="N12" s="68"/>
    </row>
    <row r="13">
      <c r="B13" s="81" t="s">
        <v>3813</v>
      </c>
      <c r="C13" s="49" t="s">
        <v>2320</v>
      </c>
      <c r="D13" s="49" t="s">
        <v>3829</v>
      </c>
      <c r="E13" s="49" t="s">
        <v>2325</v>
      </c>
      <c r="F13" s="49" t="s">
        <v>3830</v>
      </c>
      <c r="G13" s="49" t="s">
        <v>474</v>
      </c>
      <c r="H13" s="49" t="s">
        <v>3831</v>
      </c>
      <c r="I13" s="49" t="s">
        <v>3369</v>
      </c>
      <c r="J13" s="49" t="s">
        <v>3832</v>
      </c>
      <c r="K13" s="49" t="s">
        <v>3624</v>
      </c>
      <c r="L13" s="49" t="s">
        <v>3833</v>
      </c>
      <c r="M13" s="49" t="s">
        <v>3834</v>
      </c>
      <c r="N13" s="70" t="s">
        <v>3835</v>
      </c>
    </row>
    <row r="14">
      <c r="B14" s="82" t="s">
        <v>3821</v>
      </c>
      <c r="C14" s="46" t="s">
        <v>106</v>
      </c>
      <c r="D14" s="46" t="s">
        <v>3836</v>
      </c>
      <c r="E14" s="46" t="s">
        <v>1641</v>
      </c>
      <c r="F14" s="46" t="s">
        <v>3837</v>
      </c>
      <c r="G14" s="46" t="s">
        <v>1518</v>
      </c>
      <c r="H14" s="46" t="s">
        <v>3838</v>
      </c>
      <c r="I14" s="46" t="s">
        <v>1529</v>
      </c>
      <c r="J14" s="46" t="s">
        <v>3839</v>
      </c>
      <c r="K14" s="46" t="s">
        <v>125</v>
      </c>
      <c r="L14" s="46" t="s">
        <v>3840</v>
      </c>
      <c r="M14" s="46" t="s">
        <v>1557</v>
      </c>
      <c r="N14" s="67" t="s">
        <v>3841</v>
      </c>
    </row>
    <row r="15">
      <c r="B15" s="60" t="s">
        <v>117</v>
      </c>
      <c r="C15" s="47"/>
      <c r="D15" s="47"/>
      <c r="E15" s="47"/>
      <c r="F15" s="47"/>
      <c r="G15" s="47"/>
      <c r="H15" s="47"/>
      <c r="I15" s="47"/>
      <c r="J15" s="47"/>
      <c r="K15" s="47"/>
      <c r="L15" s="47"/>
      <c r="M15" s="47"/>
      <c r="N15" s="68"/>
    </row>
    <row r="16">
      <c r="B16" s="81" t="s">
        <v>3813</v>
      </c>
      <c r="C16" s="49" t="s">
        <v>2757</v>
      </c>
      <c r="D16" s="49" t="s">
        <v>3842</v>
      </c>
      <c r="E16" s="49" t="s">
        <v>2757</v>
      </c>
      <c r="F16" s="49" t="s">
        <v>3843</v>
      </c>
      <c r="G16" s="49" t="s">
        <v>615</v>
      </c>
      <c r="H16" s="49" t="s">
        <v>3844</v>
      </c>
      <c r="I16" s="49" t="s">
        <v>662</v>
      </c>
      <c r="J16" s="49" t="s">
        <v>3845</v>
      </c>
      <c r="K16" s="49" t="s">
        <v>2362</v>
      </c>
      <c r="L16" s="49" t="s">
        <v>3846</v>
      </c>
      <c r="M16" s="49" t="s">
        <v>2325</v>
      </c>
      <c r="N16" s="70" t="s">
        <v>3847</v>
      </c>
    </row>
    <row r="17">
      <c r="B17" s="83" t="s">
        <v>3821</v>
      </c>
      <c r="C17" s="50" t="s">
        <v>3479</v>
      </c>
      <c r="D17" s="50" t="s">
        <v>3848</v>
      </c>
      <c r="E17" s="50" t="s">
        <v>3479</v>
      </c>
      <c r="F17" s="50" t="s">
        <v>3849</v>
      </c>
      <c r="G17" s="50" t="s">
        <v>2270</v>
      </c>
      <c r="H17" s="50" t="s">
        <v>3850</v>
      </c>
      <c r="I17" s="50" t="s">
        <v>84</v>
      </c>
      <c r="J17" s="50" t="s">
        <v>3851</v>
      </c>
      <c r="K17" s="50" t="s">
        <v>2145</v>
      </c>
      <c r="L17" s="50" t="s">
        <v>3852</v>
      </c>
      <c r="M17" s="50" t="s">
        <v>1641</v>
      </c>
      <c r="N17" s="71" t="s">
        <v>3853</v>
      </c>
    </row>
    <row r="18">
      <c r="B18" t="s">
        <v>195</v>
      </c>
    </row>
    <row r="19">
      <c r="B19" t="s">
        <v>196</v>
      </c>
    </row>
    <row r="20">
      <c r="B20"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3854</v>
      </c>
      <c r="N4" s="34"/>
    </row>
    <row r="5" ht="12" customHeight="1">
      <c r="B5" s="56" t="s">
        <v>39</v>
      </c>
      <c r="N5" s="34"/>
    </row>
    <row r="6" ht="6.95" customHeight="1">
      <c r="B6" s="54"/>
      <c r="C6" s="41"/>
      <c r="D6" s="42"/>
      <c r="E6" s="42"/>
      <c r="F6" s="42"/>
      <c r="G6" s="42"/>
      <c r="H6" s="42"/>
      <c r="I6" s="42"/>
      <c r="J6" s="42"/>
      <c r="K6" s="42"/>
      <c r="L6" s="42"/>
      <c r="M6" s="42"/>
      <c r="N6" s="34"/>
    </row>
    <row r="7" ht="12" customHeight="1">
      <c r="B7" s="57"/>
      <c r="C7" s="45" t="s">
        <v>3812</v>
      </c>
      <c r="D7" s="45" t="s">
        <v>3812</v>
      </c>
      <c r="E7" s="45" t="s">
        <v>234</v>
      </c>
      <c r="F7" s="45" t="s">
        <v>234</v>
      </c>
      <c r="G7" s="45" t="s">
        <v>237</v>
      </c>
      <c r="H7" s="45" t="s">
        <v>237</v>
      </c>
      <c r="I7" s="45" t="s">
        <v>240</v>
      </c>
      <c r="J7" s="45" t="s">
        <v>240</v>
      </c>
      <c r="K7" s="45" t="s">
        <v>242</v>
      </c>
      <c r="L7" s="45" t="s">
        <v>242</v>
      </c>
      <c r="M7" s="45" t="s">
        <v>244</v>
      </c>
      <c r="N7" s="66" t="s">
        <v>244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3855</v>
      </c>
      <c r="C10" s="49" t="s">
        <v>1311</v>
      </c>
      <c r="D10" s="49" t="s">
        <v>3856</v>
      </c>
      <c r="E10" s="49" t="s">
        <v>225</v>
      </c>
      <c r="F10" s="49" t="s">
        <v>3857</v>
      </c>
      <c r="G10" s="49" t="s">
        <v>302</v>
      </c>
      <c r="H10" s="49" t="s">
        <v>3858</v>
      </c>
      <c r="I10" s="49" t="s">
        <v>960</v>
      </c>
      <c r="J10" s="49" t="s">
        <v>3859</v>
      </c>
      <c r="K10" s="49" t="s">
        <v>500</v>
      </c>
      <c r="L10" s="49" t="s">
        <v>3860</v>
      </c>
      <c r="M10" s="49" t="s">
        <v>839</v>
      </c>
      <c r="N10" s="70" t="s">
        <v>3861</v>
      </c>
    </row>
    <row r="11">
      <c r="B11" s="82" t="s">
        <v>3862</v>
      </c>
      <c r="C11" s="46" t="s">
        <v>1333</v>
      </c>
      <c r="D11" s="46" t="s">
        <v>3863</v>
      </c>
      <c r="E11" s="46" t="s">
        <v>583</v>
      </c>
      <c r="F11" s="46" t="s">
        <v>3864</v>
      </c>
      <c r="G11" s="46" t="s">
        <v>272</v>
      </c>
      <c r="H11" s="46" t="s">
        <v>3865</v>
      </c>
      <c r="I11" s="46" t="s">
        <v>983</v>
      </c>
      <c r="J11" s="46" t="s">
        <v>3866</v>
      </c>
      <c r="K11" s="46" t="s">
        <v>471</v>
      </c>
      <c r="L11" s="46" t="s">
        <v>3867</v>
      </c>
      <c r="M11" s="46" t="s">
        <v>864</v>
      </c>
      <c r="N11" s="67" t="s">
        <v>3868</v>
      </c>
    </row>
    <row r="12">
      <c r="B12" s="60" t="s">
        <v>101</v>
      </c>
      <c r="C12" s="47"/>
      <c r="D12" s="47"/>
      <c r="E12" s="47"/>
      <c r="F12" s="47"/>
      <c r="G12" s="47"/>
      <c r="H12" s="47"/>
      <c r="I12" s="47"/>
      <c r="J12" s="47"/>
      <c r="K12" s="47"/>
      <c r="L12" s="47"/>
      <c r="M12" s="47"/>
      <c r="N12" s="68"/>
    </row>
    <row r="13">
      <c r="B13" s="81" t="s">
        <v>3855</v>
      </c>
      <c r="C13" s="49" t="s">
        <v>217</v>
      </c>
      <c r="D13" s="49" t="s">
        <v>3869</v>
      </c>
      <c r="E13" s="49" t="s">
        <v>3870</v>
      </c>
      <c r="F13" s="49" t="s">
        <v>951</v>
      </c>
      <c r="G13" s="49" t="s">
        <v>1066</v>
      </c>
      <c r="H13" s="49" t="s">
        <v>3871</v>
      </c>
      <c r="I13" s="49" t="s">
        <v>3870</v>
      </c>
      <c r="J13" s="49" t="s">
        <v>3872</v>
      </c>
      <c r="K13" s="49" t="s">
        <v>2154</v>
      </c>
      <c r="L13" s="49" t="s">
        <v>3873</v>
      </c>
      <c r="M13" s="49" t="s">
        <v>3874</v>
      </c>
      <c r="N13" s="70" t="s">
        <v>3875</v>
      </c>
    </row>
    <row r="14">
      <c r="B14" s="82" t="s">
        <v>3862</v>
      </c>
      <c r="C14" s="46" t="s">
        <v>3653</v>
      </c>
      <c r="D14" s="46" t="s">
        <v>3876</v>
      </c>
      <c r="E14" s="46" t="s">
        <v>3877</v>
      </c>
      <c r="F14" s="46" t="s">
        <v>973</v>
      </c>
      <c r="G14" s="46" t="s">
        <v>1090</v>
      </c>
      <c r="H14" s="46" t="s">
        <v>3878</v>
      </c>
      <c r="I14" s="46" t="s">
        <v>3877</v>
      </c>
      <c r="J14" s="46" t="s">
        <v>3879</v>
      </c>
      <c r="K14" s="46" t="s">
        <v>2448</v>
      </c>
      <c r="L14" s="46" t="s">
        <v>3880</v>
      </c>
      <c r="M14" s="46" t="s">
        <v>3881</v>
      </c>
      <c r="N14" s="67" t="s">
        <v>3882</v>
      </c>
    </row>
    <row r="15">
      <c r="B15" s="60" t="s">
        <v>117</v>
      </c>
      <c r="C15" s="47"/>
      <c r="D15" s="47"/>
      <c r="E15" s="47"/>
      <c r="F15" s="47"/>
      <c r="G15" s="47"/>
      <c r="H15" s="47"/>
      <c r="I15" s="47"/>
      <c r="J15" s="47"/>
      <c r="K15" s="47"/>
      <c r="L15" s="47"/>
      <c r="M15" s="47"/>
      <c r="N15" s="68"/>
    </row>
    <row r="16">
      <c r="B16" s="81" t="s">
        <v>3855</v>
      </c>
      <c r="C16" s="49" t="s">
        <v>2521</v>
      </c>
      <c r="D16" s="49" t="s">
        <v>3883</v>
      </c>
      <c r="E16" s="49" t="s">
        <v>726</v>
      </c>
      <c r="F16" s="49" t="s">
        <v>3884</v>
      </c>
      <c r="G16" s="49" t="s">
        <v>2849</v>
      </c>
      <c r="H16" s="49" t="s">
        <v>3885</v>
      </c>
      <c r="I16" s="49" t="s">
        <v>452</v>
      </c>
      <c r="J16" s="49" t="s">
        <v>3886</v>
      </c>
      <c r="K16" s="49" t="s">
        <v>463</v>
      </c>
      <c r="L16" s="49" t="s">
        <v>3887</v>
      </c>
      <c r="M16" s="49" t="s">
        <v>1048</v>
      </c>
      <c r="N16" s="70" t="s">
        <v>3888</v>
      </c>
    </row>
    <row r="17">
      <c r="B17" s="83" t="s">
        <v>3862</v>
      </c>
      <c r="C17" s="50" t="s">
        <v>2508</v>
      </c>
      <c r="D17" s="50" t="s">
        <v>3889</v>
      </c>
      <c r="E17" s="50" t="s">
        <v>660</v>
      </c>
      <c r="F17" s="50" t="s">
        <v>3890</v>
      </c>
      <c r="G17" s="50" t="s">
        <v>2624</v>
      </c>
      <c r="H17" s="50" t="s">
        <v>3891</v>
      </c>
      <c r="I17" s="50" t="s">
        <v>428</v>
      </c>
      <c r="J17" s="50" t="s">
        <v>3892</v>
      </c>
      <c r="K17" s="50" t="s">
        <v>439</v>
      </c>
      <c r="L17" s="50" t="s">
        <v>3893</v>
      </c>
      <c r="M17" s="50" t="s">
        <v>1072</v>
      </c>
      <c r="N17" s="71" t="s">
        <v>3894</v>
      </c>
    </row>
    <row r="18">
      <c r="B18" t="s">
        <v>195</v>
      </c>
    </row>
    <row r="19">
      <c r="B19" t="s">
        <v>196</v>
      </c>
    </row>
    <row r="20">
      <c r="B20"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3895</v>
      </c>
      <c r="N4" s="34"/>
    </row>
    <row r="5" ht="12" customHeight="1">
      <c r="B5" s="56" t="s">
        <v>39</v>
      </c>
      <c r="N5" s="34"/>
    </row>
    <row r="6" ht="6.95" customHeight="1">
      <c r="B6" s="54"/>
      <c r="C6" s="41"/>
      <c r="D6" s="42"/>
      <c r="E6" s="42"/>
      <c r="F6" s="42"/>
      <c r="G6" s="42"/>
      <c r="H6" s="42"/>
      <c r="I6" s="42"/>
      <c r="J6" s="42"/>
      <c r="K6" s="42"/>
      <c r="L6" s="42"/>
      <c r="M6" s="42"/>
      <c r="N6" s="34"/>
    </row>
    <row r="7" ht="12" customHeight="1">
      <c r="B7" s="57"/>
      <c r="C7" s="45" t="s">
        <v>3812</v>
      </c>
      <c r="D7" s="45" t="s">
        <v>3812</v>
      </c>
      <c r="E7" s="45" t="s">
        <v>234</v>
      </c>
      <c r="F7" s="45" t="s">
        <v>234</v>
      </c>
      <c r="G7" s="45" t="s">
        <v>237</v>
      </c>
      <c r="H7" s="45" t="s">
        <v>237</v>
      </c>
      <c r="I7" s="45" t="s">
        <v>240</v>
      </c>
      <c r="J7" s="45" t="s">
        <v>240</v>
      </c>
      <c r="K7" s="45" t="s">
        <v>242</v>
      </c>
      <c r="L7" s="45" t="s">
        <v>242</v>
      </c>
      <c r="M7" s="45" t="s">
        <v>244</v>
      </c>
      <c r="N7" s="66" t="s">
        <v>244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3896</v>
      </c>
      <c r="C10" s="49" t="s">
        <v>264</v>
      </c>
      <c r="D10" s="49" t="s">
        <v>3897</v>
      </c>
      <c r="E10" s="49" t="s">
        <v>528</v>
      </c>
      <c r="F10" s="49" t="s">
        <v>3898</v>
      </c>
      <c r="G10" s="49" t="s">
        <v>1034</v>
      </c>
      <c r="H10" s="49" t="s">
        <v>3899</v>
      </c>
      <c r="I10" s="49" t="s">
        <v>808</v>
      </c>
      <c r="J10" s="49" t="s">
        <v>3900</v>
      </c>
      <c r="K10" s="49" t="s">
        <v>1082</v>
      </c>
      <c r="L10" s="49" t="s">
        <v>3901</v>
      </c>
      <c r="M10" s="49" t="s">
        <v>3164</v>
      </c>
      <c r="N10" s="70" t="s">
        <v>3902</v>
      </c>
    </row>
    <row r="11">
      <c r="B11" s="82" t="s">
        <v>3903</v>
      </c>
      <c r="C11" s="46" t="s">
        <v>294</v>
      </c>
      <c r="D11" s="46" t="s">
        <v>3904</v>
      </c>
      <c r="E11" s="46" t="s">
        <v>551</v>
      </c>
      <c r="F11" s="46" t="s">
        <v>3905</v>
      </c>
      <c r="G11" s="46" t="s">
        <v>1006</v>
      </c>
      <c r="H11" s="46" t="s">
        <v>3906</v>
      </c>
      <c r="I11" s="46" t="s">
        <v>781</v>
      </c>
      <c r="J11" s="46" t="s">
        <v>3907</v>
      </c>
      <c r="K11" s="46" t="s">
        <v>1058</v>
      </c>
      <c r="L11" s="46" t="s">
        <v>3908</v>
      </c>
      <c r="M11" s="46" t="s">
        <v>3153</v>
      </c>
      <c r="N11" s="67" t="s">
        <v>3909</v>
      </c>
    </row>
    <row r="12">
      <c r="B12" s="60" t="s">
        <v>101</v>
      </c>
      <c r="C12" s="47"/>
      <c r="D12" s="47"/>
      <c r="E12" s="47"/>
      <c r="F12" s="47"/>
      <c r="G12" s="47"/>
      <c r="H12" s="47"/>
      <c r="I12" s="47"/>
      <c r="J12" s="47"/>
      <c r="K12" s="47"/>
      <c r="L12" s="47"/>
      <c r="M12" s="47"/>
      <c r="N12" s="68"/>
    </row>
    <row r="13">
      <c r="B13" s="81" t="s">
        <v>3896</v>
      </c>
      <c r="C13" s="49" t="s">
        <v>2669</v>
      </c>
      <c r="D13" s="49" t="s">
        <v>3910</v>
      </c>
      <c r="E13" s="49" t="s">
        <v>311</v>
      </c>
      <c r="F13" s="49" t="s">
        <v>3911</v>
      </c>
      <c r="G13" s="49" t="s">
        <v>467</v>
      </c>
      <c r="H13" s="49" t="s">
        <v>3912</v>
      </c>
      <c r="I13" s="49" t="s">
        <v>764</v>
      </c>
      <c r="J13" s="49" t="s">
        <v>3913</v>
      </c>
      <c r="K13" s="49" t="s">
        <v>1354</v>
      </c>
      <c r="L13" s="49" t="s">
        <v>3914</v>
      </c>
      <c r="M13" s="49" t="s">
        <v>257</v>
      </c>
      <c r="N13" s="70" t="s">
        <v>3915</v>
      </c>
    </row>
    <row r="14">
      <c r="B14" s="82" t="s">
        <v>3903</v>
      </c>
      <c r="C14" s="46" t="s">
        <v>2057</v>
      </c>
      <c r="D14" s="46" t="s">
        <v>3916</v>
      </c>
      <c r="E14" s="46" t="s">
        <v>339</v>
      </c>
      <c r="F14" s="46" t="s">
        <v>3917</v>
      </c>
      <c r="G14" s="46" t="s">
        <v>2117</v>
      </c>
      <c r="H14" s="46" t="s">
        <v>3918</v>
      </c>
      <c r="I14" s="46" t="s">
        <v>740</v>
      </c>
      <c r="J14" s="46" t="s">
        <v>3919</v>
      </c>
      <c r="K14" s="46" t="s">
        <v>2687</v>
      </c>
      <c r="L14" s="46" t="s">
        <v>3920</v>
      </c>
      <c r="M14" s="46" t="s">
        <v>287</v>
      </c>
      <c r="N14" s="67" t="s">
        <v>3921</v>
      </c>
    </row>
    <row r="15">
      <c r="B15" s="60" t="s">
        <v>117</v>
      </c>
      <c r="C15" s="47"/>
      <c r="D15" s="47"/>
      <c r="E15" s="47"/>
      <c r="F15" s="47"/>
      <c r="G15" s="47"/>
      <c r="H15" s="47"/>
      <c r="I15" s="47"/>
      <c r="J15" s="47"/>
      <c r="K15" s="47"/>
      <c r="L15" s="47"/>
      <c r="M15" s="47"/>
      <c r="N15" s="68"/>
    </row>
    <row r="16">
      <c r="B16" s="81" t="s">
        <v>3896</v>
      </c>
      <c r="C16" s="49" t="s">
        <v>471</v>
      </c>
      <c r="D16" s="49" t="s">
        <v>3922</v>
      </c>
      <c r="E16" s="49" t="s">
        <v>1087</v>
      </c>
      <c r="F16" s="49" t="s">
        <v>3923</v>
      </c>
      <c r="G16" s="49" t="s">
        <v>1087</v>
      </c>
      <c r="H16" s="49" t="s">
        <v>3924</v>
      </c>
      <c r="I16" s="49" t="s">
        <v>933</v>
      </c>
      <c r="J16" s="49" t="s">
        <v>3925</v>
      </c>
      <c r="K16" s="49" t="s">
        <v>1502</v>
      </c>
      <c r="L16" s="49" t="s">
        <v>3926</v>
      </c>
      <c r="M16" s="49" t="s">
        <v>264</v>
      </c>
      <c r="N16" s="70" t="s">
        <v>3927</v>
      </c>
    </row>
    <row r="17">
      <c r="B17" s="83" t="s">
        <v>3903</v>
      </c>
      <c r="C17" s="50" t="s">
        <v>500</v>
      </c>
      <c r="D17" s="50" t="s">
        <v>3928</v>
      </c>
      <c r="E17" s="50" t="s">
        <v>1063</v>
      </c>
      <c r="F17" s="50" t="s">
        <v>3929</v>
      </c>
      <c r="G17" s="50" t="s">
        <v>1063</v>
      </c>
      <c r="H17" s="50" t="s">
        <v>3930</v>
      </c>
      <c r="I17" s="50" t="s">
        <v>914</v>
      </c>
      <c r="J17" s="50" t="s">
        <v>3931</v>
      </c>
      <c r="K17" s="50" t="s">
        <v>2986</v>
      </c>
      <c r="L17" s="50" t="s">
        <v>3932</v>
      </c>
      <c r="M17" s="50" t="s">
        <v>294</v>
      </c>
      <c r="N17" s="71" t="s">
        <v>3933</v>
      </c>
    </row>
    <row r="18">
      <c r="B18" t="s">
        <v>195</v>
      </c>
    </row>
    <row r="19">
      <c r="B19" t="s">
        <v>196</v>
      </c>
    </row>
    <row r="20">
      <c r="B20"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3934</v>
      </c>
      <c r="N4" s="34"/>
    </row>
    <row r="5" ht="12" customHeight="1">
      <c r="B5" s="56" t="s">
        <v>39</v>
      </c>
      <c r="N5" s="34"/>
    </row>
    <row r="6" ht="6.95" customHeight="1">
      <c r="B6" s="54"/>
      <c r="C6" s="41"/>
      <c r="D6" s="42"/>
      <c r="E6" s="42"/>
      <c r="F6" s="42"/>
      <c r="G6" s="42"/>
      <c r="H6" s="42"/>
      <c r="I6" s="42"/>
      <c r="J6" s="42"/>
      <c r="K6" s="42"/>
      <c r="L6" s="42"/>
      <c r="M6" s="42"/>
      <c r="N6" s="34"/>
    </row>
    <row r="7" ht="12" customHeight="1">
      <c r="B7" s="57"/>
      <c r="C7" s="45" t="s">
        <v>3812</v>
      </c>
      <c r="D7" s="45" t="s">
        <v>3812</v>
      </c>
      <c r="E7" s="45" t="s">
        <v>234</v>
      </c>
      <c r="F7" s="45" t="s">
        <v>234</v>
      </c>
      <c r="G7" s="45" t="s">
        <v>237</v>
      </c>
      <c r="H7" s="45" t="s">
        <v>237</v>
      </c>
      <c r="I7" s="45" t="s">
        <v>240</v>
      </c>
      <c r="J7" s="45" t="s">
        <v>240</v>
      </c>
      <c r="K7" s="45" t="s">
        <v>242</v>
      </c>
      <c r="L7" s="45" t="s">
        <v>242</v>
      </c>
      <c r="M7" s="45" t="s">
        <v>244</v>
      </c>
      <c r="N7" s="66" t="s">
        <v>244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3935</v>
      </c>
      <c r="C10" s="49" t="s">
        <v>851</v>
      </c>
      <c r="D10" s="49" t="s">
        <v>3936</v>
      </c>
      <c r="E10" s="49" t="s">
        <v>469</v>
      </c>
      <c r="F10" s="49" t="s">
        <v>3937</v>
      </c>
      <c r="G10" s="49" t="s">
        <v>2045</v>
      </c>
      <c r="H10" s="49" t="s">
        <v>3938</v>
      </c>
      <c r="I10" s="49" t="s">
        <v>3791</v>
      </c>
      <c r="J10" s="49" t="s">
        <v>3939</v>
      </c>
      <c r="K10" s="49" t="s">
        <v>3940</v>
      </c>
      <c r="L10" s="49" t="s">
        <v>3941</v>
      </c>
      <c r="M10" s="49" t="s">
        <v>981</v>
      </c>
      <c r="N10" s="70" t="s">
        <v>3942</v>
      </c>
    </row>
    <row r="11">
      <c r="B11" s="82" t="s">
        <v>3943</v>
      </c>
      <c r="C11" s="46" t="s">
        <v>826</v>
      </c>
      <c r="D11" s="46" t="s">
        <v>3944</v>
      </c>
      <c r="E11" s="46" t="s">
        <v>911</v>
      </c>
      <c r="F11" s="46" t="s">
        <v>3945</v>
      </c>
      <c r="G11" s="46" t="s">
        <v>2040</v>
      </c>
      <c r="H11" s="46" t="s">
        <v>3946</v>
      </c>
      <c r="I11" s="46" t="s">
        <v>3793</v>
      </c>
      <c r="J11" s="46" t="s">
        <v>3947</v>
      </c>
      <c r="K11" s="46" t="s">
        <v>3948</v>
      </c>
      <c r="L11" s="46" t="s">
        <v>3949</v>
      </c>
      <c r="M11" s="46" t="s">
        <v>958</v>
      </c>
      <c r="N11" s="67" t="s">
        <v>3950</v>
      </c>
    </row>
    <row r="12">
      <c r="B12" s="60" t="s">
        <v>101</v>
      </c>
      <c r="C12" s="47"/>
      <c r="D12" s="47"/>
      <c r="E12" s="47"/>
      <c r="F12" s="47"/>
      <c r="G12" s="47"/>
      <c r="H12" s="47"/>
      <c r="I12" s="47"/>
      <c r="J12" s="47"/>
      <c r="K12" s="47"/>
      <c r="L12" s="47"/>
      <c r="M12" s="47"/>
      <c r="N12" s="68"/>
    </row>
    <row r="13">
      <c r="B13" s="81" t="s">
        <v>3935</v>
      </c>
      <c r="C13" s="49" t="s">
        <v>272</v>
      </c>
      <c r="D13" s="49" t="s">
        <v>3951</v>
      </c>
      <c r="E13" s="49" t="s">
        <v>2922</v>
      </c>
      <c r="F13" s="49" t="s">
        <v>3952</v>
      </c>
      <c r="G13" s="49" t="s">
        <v>2671</v>
      </c>
      <c r="H13" s="49" t="s">
        <v>3953</v>
      </c>
      <c r="I13" s="49" t="s">
        <v>2195</v>
      </c>
      <c r="J13" s="49" t="s">
        <v>3954</v>
      </c>
      <c r="K13" s="49" t="s">
        <v>660</v>
      </c>
      <c r="L13" s="49" t="s">
        <v>3955</v>
      </c>
      <c r="M13" s="49" t="s">
        <v>262</v>
      </c>
      <c r="N13" s="70" t="s">
        <v>3956</v>
      </c>
    </row>
    <row r="14">
      <c r="B14" s="82" t="s">
        <v>3943</v>
      </c>
      <c r="C14" s="46" t="s">
        <v>302</v>
      </c>
      <c r="D14" s="46" t="s">
        <v>3957</v>
      </c>
      <c r="E14" s="46" t="s">
        <v>2914</v>
      </c>
      <c r="F14" s="46" t="s">
        <v>3958</v>
      </c>
      <c r="G14" s="46" t="s">
        <v>2683</v>
      </c>
      <c r="H14" s="46" t="s">
        <v>3959</v>
      </c>
      <c r="I14" s="46" t="s">
        <v>2210</v>
      </c>
      <c r="J14" s="46" t="s">
        <v>3960</v>
      </c>
      <c r="K14" s="46" t="s">
        <v>726</v>
      </c>
      <c r="L14" s="46" t="s">
        <v>3961</v>
      </c>
      <c r="M14" s="46" t="s">
        <v>292</v>
      </c>
      <c r="N14" s="67" t="s">
        <v>3962</v>
      </c>
    </row>
    <row r="15">
      <c r="B15" s="60" t="s">
        <v>117</v>
      </c>
      <c r="C15" s="47"/>
      <c r="D15" s="47"/>
      <c r="E15" s="47"/>
      <c r="F15" s="47"/>
      <c r="G15" s="47"/>
      <c r="H15" s="47"/>
      <c r="I15" s="47"/>
      <c r="J15" s="47"/>
      <c r="K15" s="47"/>
      <c r="L15" s="47"/>
      <c r="M15" s="47"/>
      <c r="N15" s="68"/>
    </row>
    <row r="16">
      <c r="B16" s="81" t="s">
        <v>3935</v>
      </c>
      <c r="C16" s="49" t="s">
        <v>428</v>
      </c>
      <c r="D16" s="49" t="s">
        <v>3963</v>
      </c>
      <c r="E16" s="49" t="s">
        <v>653</v>
      </c>
      <c r="F16" s="49" t="s">
        <v>3964</v>
      </c>
      <c r="G16" s="49" t="s">
        <v>971</v>
      </c>
      <c r="H16" s="49" t="s">
        <v>3965</v>
      </c>
      <c r="I16" s="49" t="s">
        <v>2976</v>
      </c>
      <c r="J16" s="49" t="s">
        <v>3966</v>
      </c>
      <c r="K16" s="49" t="s">
        <v>2982</v>
      </c>
      <c r="L16" s="49" t="s">
        <v>3967</v>
      </c>
      <c r="M16" s="49" t="s">
        <v>255</v>
      </c>
      <c r="N16" s="70" t="s">
        <v>3968</v>
      </c>
    </row>
    <row r="17">
      <c r="B17" s="83" t="s">
        <v>3943</v>
      </c>
      <c r="C17" s="50" t="s">
        <v>452</v>
      </c>
      <c r="D17" s="50" t="s">
        <v>3969</v>
      </c>
      <c r="E17" s="50" t="s">
        <v>2925</v>
      </c>
      <c r="F17" s="50" t="s">
        <v>3970</v>
      </c>
      <c r="G17" s="50" t="s">
        <v>949</v>
      </c>
      <c r="H17" s="50" t="s">
        <v>3971</v>
      </c>
      <c r="I17" s="50" t="s">
        <v>2965</v>
      </c>
      <c r="J17" s="50" t="s">
        <v>3972</v>
      </c>
      <c r="K17" s="50" t="s">
        <v>2971</v>
      </c>
      <c r="L17" s="50" t="s">
        <v>3973</v>
      </c>
      <c r="M17" s="50" t="s">
        <v>285</v>
      </c>
      <c r="N17" s="71" t="s">
        <v>3974</v>
      </c>
    </row>
    <row r="18">
      <c r="B18" t="s">
        <v>195</v>
      </c>
    </row>
    <row r="19">
      <c r="B19" t="s">
        <v>196</v>
      </c>
    </row>
    <row r="20">
      <c r="B20"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3975</v>
      </c>
      <c r="N4" s="34"/>
    </row>
    <row r="5" ht="12" customHeight="1">
      <c r="B5" s="56" t="s">
        <v>39</v>
      </c>
      <c r="N5" s="34"/>
    </row>
    <row r="6" ht="6.95" customHeight="1">
      <c r="B6" s="54"/>
      <c r="C6" s="41"/>
      <c r="D6" s="42"/>
      <c r="E6" s="42"/>
      <c r="F6" s="42"/>
      <c r="G6" s="42"/>
      <c r="H6" s="42"/>
      <c r="I6" s="42"/>
      <c r="J6" s="42"/>
      <c r="K6" s="42"/>
      <c r="L6" s="42"/>
      <c r="M6" s="42"/>
      <c r="N6" s="34"/>
    </row>
    <row r="7" ht="12" customHeight="1">
      <c r="B7" s="57"/>
      <c r="C7" s="45" t="s">
        <v>3812</v>
      </c>
      <c r="D7" s="45" t="s">
        <v>3812</v>
      </c>
      <c r="E7" s="45" t="s">
        <v>234</v>
      </c>
      <c r="F7" s="45" t="s">
        <v>234</v>
      </c>
      <c r="G7" s="45" t="s">
        <v>237</v>
      </c>
      <c r="H7" s="45" t="s">
        <v>237</v>
      </c>
      <c r="I7" s="45" t="s">
        <v>240</v>
      </c>
      <c r="J7" s="45" t="s">
        <v>240</v>
      </c>
      <c r="K7" s="45" t="s">
        <v>242</v>
      </c>
      <c r="L7" s="45" t="s">
        <v>242</v>
      </c>
      <c r="M7" s="45" t="s">
        <v>244</v>
      </c>
      <c r="N7" s="66" t="s">
        <v>244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3896</v>
      </c>
      <c r="C10" s="49" t="s">
        <v>542</v>
      </c>
      <c r="D10" s="49" t="s">
        <v>3976</v>
      </c>
      <c r="E10" s="49" t="s">
        <v>382</v>
      </c>
      <c r="F10" s="49" t="s">
        <v>3977</v>
      </c>
      <c r="G10" s="49" t="s">
        <v>2353</v>
      </c>
      <c r="H10" s="49" t="s">
        <v>3978</v>
      </c>
      <c r="I10" s="49" t="s">
        <v>684</v>
      </c>
      <c r="J10" s="49" t="s">
        <v>3979</v>
      </c>
      <c r="K10" s="49" t="s">
        <v>690</v>
      </c>
      <c r="L10" s="49" t="s">
        <v>3980</v>
      </c>
      <c r="M10" s="49" t="s">
        <v>483</v>
      </c>
      <c r="N10" s="70" t="s">
        <v>3981</v>
      </c>
    </row>
    <row r="11">
      <c r="B11" s="82" t="s">
        <v>3903</v>
      </c>
      <c r="C11" s="46" t="s">
        <v>563</v>
      </c>
      <c r="D11" s="46" t="s">
        <v>3982</v>
      </c>
      <c r="E11" s="46" t="s">
        <v>409</v>
      </c>
      <c r="F11" s="46" t="s">
        <v>3983</v>
      </c>
      <c r="G11" s="46" t="s">
        <v>3456</v>
      </c>
      <c r="H11" s="46" t="s">
        <v>3984</v>
      </c>
      <c r="I11" s="46" t="s">
        <v>2001</v>
      </c>
      <c r="J11" s="46" t="s">
        <v>3985</v>
      </c>
      <c r="K11" s="46" t="s">
        <v>700</v>
      </c>
      <c r="L11" s="46" t="s">
        <v>3986</v>
      </c>
      <c r="M11" s="46" t="s">
        <v>1888</v>
      </c>
      <c r="N11" s="67" t="s">
        <v>3987</v>
      </c>
    </row>
    <row r="12">
      <c r="B12" s="60" t="s">
        <v>101</v>
      </c>
      <c r="C12" s="47"/>
      <c r="D12" s="47"/>
      <c r="E12" s="47"/>
      <c r="F12" s="47"/>
      <c r="G12" s="47"/>
      <c r="H12" s="47"/>
      <c r="I12" s="47"/>
      <c r="J12" s="47"/>
      <c r="K12" s="47"/>
      <c r="L12" s="47"/>
      <c r="M12" s="47"/>
      <c r="N12" s="68"/>
    </row>
    <row r="13">
      <c r="B13" s="81" t="s">
        <v>3896</v>
      </c>
      <c r="C13" s="49" t="s">
        <v>534</v>
      </c>
      <c r="D13" s="49" t="s">
        <v>3988</v>
      </c>
      <c r="E13" s="49" t="s">
        <v>2468</v>
      </c>
      <c r="F13" s="49" t="s">
        <v>3989</v>
      </c>
      <c r="G13" s="49" t="s">
        <v>2471</v>
      </c>
      <c r="H13" s="49" t="s">
        <v>3990</v>
      </c>
      <c r="I13" s="49" t="s">
        <v>488</v>
      </c>
      <c r="J13" s="49" t="s">
        <v>3991</v>
      </c>
      <c r="K13" s="49" t="s">
        <v>1344</v>
      </c>
      <c r="L13" s="49" t="s">
        <v>3992</v>
      </c>
      <c r="M13" s="49" t="s">
        <v>3993</v>
      </c>
      <c r="N13" s="70" t="s">
        <v>3994</v>
      </c>
    </row>
    <row r="14">
      <c r="B14" s="82" t="s">
        <v>3903</v>
      </c>
      <c r="C14" s="46" t="s">
        <v>169</v>
      </c>
      <c r="D14" s="46" t="s">
        <v>3995</v>
      </c>
      <c r="E14" s="46" t="s">
        <v>121</v>
      </c>
      <c r="F14" s="46" t="s">
        <v>3996</v>
      </c>
      <c r="G14" s="46" t="s">
        <v>1631</v>
      </c>
      <c r="H14" s="46" t="s">
        <v>3997</v>
      </c>
      <c r="I14" s="46" t="s">
        <v>516</v>
      </c>
      <c r="J14" s="46" t="s">
        <v>3998</v>
      </c>
      <c r="K14" s="46" t="s">
        <v>1321</v>
      </c>
      <c r="L14" s="46" t="s">
        <v>3999</v>
      </c>
      <c r="M14" s="46" t="s">
        <v>1599</v>
      </c>
      <c r="N14" s="67" t="s">
        <v>4000</v>
      </c>
    </row>
    <row r="15">
      <c r="B15" s="60" t="s">
        <v>117</v>
      </c>
      <c r="C15" s="47"/>
      <c r="D15" s="47"/>
      <c r="E15" s="47"/>
      <c r="F15" s="47"/>
      <c r="G15" s="47"/>
      <c r="H15" s="47"/>
      <c r="I15" s="47"/>
      <c r="J15" s="47"/>
      <c r="K15" s="47"/>
      <c r="L15" s="47"/>
      <c r="M15" s="47"/>
      <c r="N15" s="68"/>
    </row>
    <row r="16">
      <c r="B16" s="81" t="s">
        <v>3896</v>
      </c>
      <c r="C16" s="49" t="s">
        <v>1348</v>
      </c>
      <c r="D16" s="49" t="s">
        <v>4001</v>
      </c>
      <c r="E16" s="49" t="s">
        <v>3144</v>
      </c>
      <c r="F16" s="49" t="s">
        <v>4002</v>
      </c>
      <c r="G16" s="49" t="s">
        <v>380</v>
      </c>
      <c r="H16" s="49" t="s">
        <v>4003</v>
      </c>
      <c r="I16" s="49" t="s">
        <v>380</v>
      </c>
      <c r="J16" s="49" t="s">
        <v>4004</v>
      </c>
      <c r="K16" s="49" t="s">
        <v>4005</v>
      </c>
      <c r="L16" s="49" t="s">
        <v>4006</v>
      </c>
      <c r="M16" s="49" t="s">
        <v>331</v>
      </c>
      <c r="N16" s="70" t="s">
        <v>4007</v>
      </c>
    </row>
    <row r="17">
      <c r="B17" s="83" t="s">
        <v>3903</v>
      </c>
      <c r="C17" s="50" t="s">
        <v>1325</v>
      </c>
      <c r="D17" s="50" t="s">
        <v>4008</v>
      </c>
      <c r="E17" s="50" t="s">
        <v>1993</v>
      </c>
      <c r="F17" s="50" t="s">
        <v>4009</v>
      </c>
      <c r="G17" s="50" t="s">
        <v>407</v>
      </c>
      <c r="H17" s="50" t="s">
        <v>4010</v>
      </c>
      <c r="I17" s="50" t="s">
        <v>407</v>
      </c>
      <c r="J17" s="50" t="s">
        <v>4011</v>
      </c>
      <c r="K17" s="50" t="s">
        <v>2035</v>
      </c>
      <c r="L17" s="50" t="s">
        <v>4012</v>
      </c>
      <c r="M17" s="50" t="s">
        <v>359</v>
      </c>
      <c r="N17" s="71" t="s">
        <v>4013</v>
      </c>
    </row>
    <row r="18">
      <c r="B18" t="s">
        <v>195</v>
      </c>
    </row>
    <row r="19">
      <c r="B19" t="s">
        <v>196</v>
      </c>
    </row>
    <row r="20">
      <c r="B20"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7"/>
  </sheetPr>
  <dimension ref="A1"/>
  <sheetViews>
    <sheetView showGridLines="0" showRowColHeaders="0" zoomScaleNormal="100" workbookViewId="0">
      <selection activeCell="C2" sqref="C2"/>
    </sheetView>
  </sheetViews>
  <sheetFormatPr defaultRowHeight="15.0" baseColWidth="10"/>
  <cols>
    <col min="1" max="1" width="1.5" hidden="0" customWidth="1"/>
    <col min="2" max="2" width="2.83203125" hidden="0" customWidth="1"/>
    <col min="3" max="3" width="30.83203125" hidden="0" customWidth="1"/>
    <col min="4" max="4" width="30.83203125" hidden="0" customWidth="1"/>
    <col min="5" max="5" width="30.83203125" hidden="0" customWidth="1"/>
    <col min="6" max="6" width="30.83203125" hidden="0" customWidth="1"/>
    <col min="7" max="7" width="2.83203125" hidden="0" customWidth="1"/>
  </cols>
  <sheetData>
    <row r="1" ht="9" customHeight="1"/>
    <row r="2" ht="39.950000000000003" customHeight="1">
      <c r="B2" s="11"/>
      <c r="C2" s="9"/>
      <c r="D2" s="14" t="s">
        <v>0</v>
      </c>
      <c r="E2" s="14"/>
      <c r="F2" s="14"/>
      <c r="G2" s="14"/>
    </row>
    <row r="3" ht="9" customHeight="1">
      <c r="B3" s="3"/>
      <c r="C3" s="24"/>
      <c r="D3" s="25"/>
      <c r="E3" s="25"/>
      <c r="F3" s="25"/>
      <c r="G3" s="7"/>
    </row>
    <row r="4" ht="25.5" customHeight="1">
      <c r="B4" s="3"/>
      <c r="C4" s="19" t="s">
        <v>1</v>
      </c>
      <c r="D4" s="19"/>
      <c r="E4" s="19"/>
      <c r="F4" s="19"/>
      <c r="G4" s="7"/>
    </row>
    <row r="5" ht="9" customHeight="1">
      <c r="B5" s="3"/>
      <c r="C5" s="19"/>
      <c r="D5" s="19"/>
      <c r="E5" s="19"/>
      <c r="F5" s="19"/>
      <c r="G5" s="7"/>
    </row>
    <row r="6" ht="54" customHeight="1">
      <c r="B6" s="3"/>
      <c r="C6" s="19" t="s">
        <v>28</v>
      </c>
      <c r="D6" s="19"/>
      <c r="E6" s="19"/>
      <c r="F6" s="19"/>
      <c r="G6" s="7"/>
    </row>
    <row r="7" ht="12.75" customHeight="1">
      <c r="B7" s="3"/>
      <c r="C7" s="8" t="s">
        <v>27</v>
      </c>
      <c r="D7" s="19"/>
      <c r="E7" s="19"/>
      <c r="F7" s="19"/>
      <c r="G7" s="7"/>
    </row>
    <row r="8" ht="9" customHeight="1">
      <c r="B8" s="3"/>
      <c r="C8" s="19"/>
      <c r="D8" s="19"/>
      <c r="E8" s="19"/>
      <c r="F8" s="19"/>
      <c r="G8" s="7"/>
    </row>
    <row r="9" ht="16.5" customHeight="1">
      <c r="B9" s="3"/>
      <c r="C9" s="20" t="s">
        <v>16</v>
      </c>
      <c r="D9" s="21"/>
      <c r="E9" s="21"/>
      <c r="F9" s="22"/>
      <c r="G9" s="7"/>
    </row>
    <row r="10" ht="42" customHeight="1">
      <c r="B10" s="3"/>
      <c r="C10" s="15" t="s">
        <v>17</v>
      </c>
      <c r="D10" s="16"/>
      <c r="E10" s="16"/>
      <c r="F10" s="17"/>
      <c r="G10" s="7"/>
    </row>
    <row r="11" ht="45" customHeight="1">
      <c r="B11" s="3"/>
      <c r="C11" s="15" t="s">
        <v>18</v>
      </c>
      <c r="D11" s="16"/>
      <c r="E11" s="16"/>
      <c r="F11" s="17"/>
      <c r="G11" s="7"/>
    </row>
    <row r="12" ht="52.5" customHeight="1">
      <c r="B12" s="3"/>
      <c r="C12" s="15" t="s">
        <v>19</v>
      </c>
      <c r="D12" s="16"/>
      <c r="E12" s="16"/>
      <c r="F12" s="17"/>
      <c r="G12" s="7"/>
    </row>
    <row r="13" ht="9" customHeight="1">
      <c r="B13" s="3"/>
      <c r="C13" s="26"/>
      <c r="D13" s="25"/>
      <c r="E13" s="25"/>
      <c r="F13" s="25"/>
      <c r="G13" s="7"/>
    </row>
    <row r="14" ht="26.25" customHeight="1">
      <c r="B14" s="3"/>
      <c r="C14" s="19" t="s">
        <v>20</v>
      </c>
      <c r="D14" s="19"/>
      <c r="E14" s="19"/>
      <c r="F14" s="19"/>
      <c r="G14" s="7"/>
    </row>
    <row r="15" ht="9" customHeight="1">
      <c r="B15" s="3"/>
      <c r="C15" s="4"/>
      <c r="D15" s="25"/>
      <c r="E15" s="25"/>
      <c r="F15" s="25"/>
      <c r="G15" s="7"/>
    </row>
    <row r="16" ht="13.5" customHeight="1">
      <c r="B16" s="3"/>
      <c r="C16" s="12" t="s">
        <v>15</v>
      </c>
      <c r="D16" s="13" t="s">
        <v>14</v>
      </c>
      <c r="E16" s="13" t="s">
        <v>13</v>
      </c>
      <c r="F16" s="13" t="s">
        <v>12</v>
      </c>
      <c r="G16" s="7"/>
    </row>
    <row r="17" ht="15.75" customHeight="1">
      <c r="B17" s="3"/>
      <c r="C17" s="5" t="s">
        <v>11</v>
      </c>
      <c r="D17" s="6"/>
      <c r="E17" s="6"/>
      <c r="F17" s="6" t="s">
        <v>4</v>
      </c>
      <c r="G17" s="7"/>
    </row>
    <row r="18" ht="26.25" customHeight="1">
      <c r="B18" s="3"/>
      <c r="C18" s="5" t="s">
        <v>10</v>
      </c>
      <c r="D18" s="6" t="s">
        <v>4</v>
      </c>
      <c r="E18" s="6"/>
      <c r="F18" s="6"/>
      <c r="G18" s="7"/>
    </row>
    <row r="19" ht="13.5" customHeight="1">
      <c r="B19" s="3"/>
      <c r="C19" s="5" t="s">
        <v>9</v>
      </c>
      <c r="D19" s="6" t="s">
        <v>4</v>
      </c>
      <c r="E19" s="6"/>
      <c r="F19" s="6"/>
      <c r="G19" s="7"/>
    </row>
    <row r="20" ht="26.25" customHeight="1">
      <c r="B20" s="3"/>
      <c r="C20" s="5" t="s">
        <v>8</v>
      </c>
      <c r="D20" s="6"/>
      <c r="E20" s="6" t="s">
        <v>4</v>
      </c>
      <c r="F20" s="6"/>
      <c r="G20" s="7"/>
    </row>
    <row r="21" ht="13.5" customHeight="1">
      <c r="B21" s="3"/>
      <c r="C21" s="5" t="s">
        <v>7</v>
      </c>
      <c r="D21" s="6" t="s">
        <v>4</v>
      </c>
      <c r="E21" s="6"/>
      <c r="F21" s="6"/>
      <c r="G21" s="7"/>
    </row>
    <row r="22" ht="26.25" customHeight="1">
      <c r="B22" s="3"/>
      <c r="C22" s="5" t="s">
        <v>6</v>
      </c>
      <c r="D22" s="6"/>
      <c r="E22" s="6" t="s">
        <v>4</v>
      </c>
      <c r="F22" s="6"/>
      <c r="G22" s="7"/>
    </row>
    <row r="23" ht="39" customHeight="1">
      <c r="B23" s="3"/>
      <c r="C23" s="5" t="s">
        <v>5</v>
      </c>
      <c r="D23" s="6" t="s">
        <v>4</v>
      </c>
      <c r="E23" s="6"/>
      <c r="F23" s="6"/>
      <c r="G23" s="7"/>
    </row>
    <row r="24" ht="9" customHeight="1">
      <c r="B24" s="3"/>
      <c r="C24" s="4"/>
      <c r="D24" s="25"/>
      <c r="E24" s="25"/>
      <c r="F24" s="25"/>
      <c r="G24" s="7"/>
    </row>
    <row r="25" ht="42" customHeight="1">
      <c r="B25" s="3"/>
      <c r="C25" s="19" t="s">
        <v>3</v>
      </c>
      <c r="D25" s="19"/>
      <c r="E25" s="19"/>
      <c r="F25" s="19"/>
      <c r="G25" s="7"/>
    </row>
    <row r="26" ht="9" customHeight="1">
      <c r="B26" s="10"/>
      <c r="C26" s="18"/>
      <c r="D26" s="18"/>
      <c r="E26" s="18"/>
      <c r="F26" s="18"/>
      <c r="G26" s="23"/>
    </row>
  </sheetData>
  <sheetProtection selectLockedCells="0" selectUnlockedCells="0" objects="1" sheet="1"/>
  <mergeCells count="9">
    <mergeCell ref="C12:F12"/>
    <mergeCell ref="C14:F14"/>
    <mergeCell ref="C25:F25"/>
    <mergeCell ref="D2:G2"/>
    <mergeCell ref="C4:F4"/>
    <mergeCell ref="C6:F6"/>
    <mergeCell ref="C9:F9"/>
    <mergeCell ref="C10:F10"/>
    <mergeCell ref="C11:F11"/>
  </mergeCells>
  <conditionalFormatting sqref="D2">
    <cfRule type="colorScale" priority="1">
      <colorScale>
        <cfvo type="min"/>
        <cfvo type="percentile" val="20"/>
        <cfvo type="max"/>
        <color theme="0"/>
        <color theme="0"/>
        <color theme="4"/>
      </colorScale>
    </cfRule>
  </conditionalFormatting>
  <hyperlinks>
    <hyperlink ref="D2" display="TOC" location="TOC!A1"/>
    <hyperlink ref="D2:G2" display="Table of Contents" location="'Table of contents'!A1"/>
    <hyperlink ref="C7" r:id="rId3h"/>
  </hyperlinks>
  <pageMargins left="0.7" right="0.7" top="0.75" bottom="0.75" header="0.3" footer="0.3"/>
  <pageSetup paperSize="9" orientation="portrait" r:id="rId2"/>
  <drawing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4014</v>
      </c>
      <c r="N4" s="34"/>
    </row>
    <row r="5" ht="12" customHeight="1">
      <c r="B5" s="56" t="s">
        <v>39</v>
      </c>
      <c r="N5" s="34"/>
    </row>
    <row r="6" ht="6.95" customHeight="1">
      <c r="B6" s="54"/>
      <c r="C6" s="41"/>
      <c r="D6" s="42"/>
      <c r="E6" s="42"/>
      <c r="F6" s="42"/>
      <c r="G6" s="42"/>
      <c r="H6" s="42"/>
      <c r="I6" s="42"/>
      <c r="J6" s="42"/>
      <c r="K6" s="42"/>
      <c r="L6" s="42"/>
      <c r="M6" s="42"/>
      <c r="N6" s="34"/>
    </row>
    <row r="7" ht="12" customHeight="1">
      <c r="B7" s="57"/>
      <c r="C7" s="45" t="s">
        <v>3812</v>
      </c>
      <c r="D7" s="45" t="s">
        <v>3812</v>
      </c>
      <c r="E7" s="45" t="s">
        <v>234</v>
      </c>
      <c r="F7" s="45" t="s">
        <v>234</v>
      </c>
      <c r="G7" s="45" t="s">
        <v>237</v>
      </c>
      <c r="H7" s="45" t="s">
        <v>237</v>
      </c>
      <c r="I7" s="45" t="s">
        <v>240</v>
      </c>
      <c r="J7" s="45" t="s">
        <v>240</v>
      </c>
      <c r="K7" s="45" t="s">
        <v>242</v>
      </c>
      <c r="L7" s="45" t="s">
        <v>242</v>
      </c>
      <c r="M7" s="45" t="s">
        <v>244</v>
      </c>
      <c r="N7" s="66" t="s">
        <v>244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3935</v>
      </c>
      <c r="C10" s="49" t="s">
        <v>673</v>
      </c>
      <c r="D10" s="49" t="s">
        <v>4015</v>
      </c>
      <c r="E10" s="49" t="s">
        <v>3193</v>
      </c>
      <c r="F10" s="49" t="s">
        <v>4016</v>
      </c>
      <c r="G10" s="49" t="s">
        <v>2047</v>
      </c>
      <c r="H10" s="49" t="s">
        <v>4017</v>
      </c>
      <c r="I10" s="49" t="s">
        <v>971</v>
      </c>
      <c r="J10" s="49" t="s">
        <v>4018</v>
      </c>
      <c r="K10" s="49" t="s">
        <v>1126</v>
      </c>
      <c r="L10" s="49" t="s">
        <v>4019</v>
      </c>
      <c r="M10" s="49" t="s">
        <v>2236</v>
      </c>
      <c r="N10" s="70" t="s">
        <v>4020</v>
      </c>
    </row>
    <row r="11">
      <c r="B11" s="82" t="s">
        <v>3943</v>
      </c>
      <c r="C11" s="46" t="s">
        <v>3464</v>
      </c>
      <c r="D11" s="46" t="s">
        <v>4021</v>
      </c>
      <c r="E11" s="46" t="s">
        <v>3185</v>
      </c>
      <c r="F11" s="46" t="s">
        <v>4022</v>
      </c>
      <c r="G11" s="46" t="s">
        <v>219</v>
      </c>
      <c r="H11" s="46" t="s">
        <v>4023</v>
      </c>
      <c r="I11" s="46" t="s">
        <v>949</v>
      </c>
      <c r="J11" s="46" t="s">
        <v>4024</v>
      </c>
      <c r="K11" s="46" t="s">
        <v>1103</v>
      </c>
      <c r="L11" s="46" t="s">
        <v>4025</v>
      </c>
      <c r="M11" s="46" t="s">
        <v>2250</v>
      </c>
      <c r="N11" s="67" t="s">
        <v>4026</v>
      </c>
    </row>
    <row r="12">
      <c r="B12" s="60" t="s">
        <v>101</v>
      </c>
      <c r="C12" s="47"/>
      <c r="D12" s="47"/>
      <c r="E12" s="47"/>
      <c r="F12" s="47"/>
      <c r="G12" s="47"/>
      <c r="H12" s="47"/>
      <c r="I12" s="47"/>
      <c r="J12" s="47"/>
      <c r="K12" s="47"/>
      <c r="L12" s="47"/>
      <c r="M12" s="47"/>
      <c r="N12" s="68"/>
    </row>
    <row r="13">
      <c r="B13" s="81" t="s">
        <v>3935</v>
      </c>
      <c r="C13" s="49" t="s">
        <v>2020</v>
      </c>
      <c r="D13" s="49" t="s">
        <v>4027</v>
      </c>
      <c r="E13" s="49" t="s">
        <v>1072</v>
      </c>
      <c r="F13" s="49" t="s">
        <v>4028</v>
      </c>
      <c r="G13" s="49" t="s">
        <v>979</v>
      </c>
      <c r="H13" s="49" t="s">
        <v>4029</v>
      </c>
      <c r="I13" s="49" t="s">
        <v>3877</v>
      </c>
      <c r="J13" s="49" t="s">
        <v>4030</v>
      </c>
      <c r="K13" s="49" t="s">
        <v>2982</v>
      </c>
      <c r="L13" s="49" t="s">
        <v>4031</v>
      </c>
      <c r="M13" s="49" t="s">
        <v>2922</v>
      </c>
      <c r="N13" s="70" t="s">
        <v>4032</v>
      </c>
    </row>
    <row r="14">
      <c r="B14" s="82" t="s">
        <v>3943</v>
      </c>
      <c r="C14" s="46" t="s">
        <v>4033</v>
      </c>
      <c r="D14" s="46" t="s">
        <v>4034</v>
      </c>
      <c r="E14" s="46" t="s">
        <v>1048</v>
      </c>
      <c r="F14" s="46" t="s">
        <v>4035</v>
      </c>
      <c r="G14" s="46" t="s">
        <v>956</v>
      </c>
      <c r="H14" s="46" t="s">
        <v>4036</v>
      </c>
      <c r="I14" s="46" t="s">
        <v>3870</v>
      </c>
      <c r="J14" s="46" t="s">
        <v>4037</v>
      </c>
      <c r="K14" s="46" t="s">
        <v>2971</v>
      </c>
      <c r="L14" s="46" t="s">
        <v>4038</v>
      </c>
      <c r="M14" s="46" t="s">
        <v>2914</v>
      </c>
      <c r="N14" s="67" t="s">
        <v>4039</v>
      </c>
    </row>
    <row r="15">
      <c r="B15" s="60" t="s">
        <v>117</v>
      </c>
      <c r="C15" s="47"/>
      <c r="D15" s="47"/>
      <c r="E15" s="47"/>
      <c r="F15" s="47"/>
      <c r="G15" s="47"/>
      <c r="H15" s="47"/>
      <c r="I15" s="47"/>
      <c r="J15" s="47"/>
      <c r="K15" s="47"/>
      <c r="L15" s="47"/>
      <c r="M15" s="47"/>
      <c r="N15" s="68"/>
    </row>
    <row r="16">
      <c r="B16" s="81" t="s">
        <v>3935</v>
      </c>
      <c r="C16" s="49" t="s">
        <v>3702</v>
      </c>
      <c r="D16" s="49" t="s">
        <v>4040</v>
      </c>
      <c r="E16" s="49" t="s">
        <v>2197</v>
      </c>
      <c r="F16" s="49" t="s">
        <v>4041</v>
      </c>
      <c r="G16" s="49" t="s">
        <v>2982</v>
      </c>
      <c r="H16" s="49" t="s">
        <v>4042</v>
      </c>
      <c r="I16" s="49" t="s">
        <v>1041</v>
      </c>
      <c r="J16" s="49" t="s">
        <v>4043</v>
      </c>
      <c r="K16" s="49" t="s">
        <v>3203</v>
      </c>
      <c r="L16" s="49" t="s">
        <v>4044</v>
      </c>
      <c r="M16" s="49" t="s">
        <v>748</v>
      </c>
      <c r="N16" s="70" t="s">
        <v>4045</v>
      </c>
    </row>
    <row r="17">
      <c r="B17" s="83" t="s">
        <v>3943</v>
      </c>
      <c r="C17" s="50" t="s">
        <v>4046</v>
      </c>
      <c r="D17" s="50" t="s">
        <v>4047</v>
      </c>
      <c r="E17" s="50" t="s">
        <v>2152</v>
      </c>
      <c r="F17" s="50" t="s">
        <v>4048</v>
      </c>
      <c r="G17" s="50" t="s">
        <v>2971</v>
      </c>
      <c r="H17" s="50" t="s">
        <v>4049</v>
      </c>
      <c r="I17" s="50" t="s">
        <v>1013</v>
      </c>
      <c r="J17" s="50" t="s">
        <v>4050</v>
      </c>
      <c r="K17" s="50" t="s">
        <v>3197</v>
      </c>
      <c r="L17" s="50" t="s">
        <v>4051</v>
      </c>
      <c r="M17" s="50" t="s">
        <v>724</v>
      </c>
      <c r="N17" s="71" t="s">
        <v>4052</v>
      </c>
    </row>
    <row r="18">
      <c r="B18" t="s">
        <v>195</v>
      </c>
    </row>
    <row r="19">
      <c r="B19" t="s">
        <v>196</v>
      </c>
    </row>
    <row r="20">
      <c r="B20"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4053</v>
      </c>
      <c r="N4" s="34"/>
    </row>
    <row r="5" ht="12" customHeight="1">
      <c r="B5" s="56" t="s">
        <v>39</v>
      </c>
      <c r="N5" s="34"/>
    </row>
    <row r="6" ht="6.95" customHeight="1">
      <c r="B6" s="54"/>
      <c r="C6" s="41"/>
      <c r="D6" s="42"/>
      <c r="E6" s="42"/>
      <c r="F6" s="42"/>
      <c r="G6" s="42"/>
      <c r="H6" s="42"/>
      <c r="I6" s="42"/>
      <c r="J6" s="42"/>
      <c r="K6" s="42"/>
      <c r="L6" s="42"/>
      <c r="M6" s="42"/>
      <c r="N6" s="34"/>
    </row>
    <row r="7" ht="12" customHeight="1">
      <c r="B7" s="57"/>
      <c r="C7" s="45" t="s">
        <v>3812</v>
      </c>
      <c r="D7" s="45" t="s">
        <v>3812</v>
      </c>
      <c r="E7" s="45" t="s">
        <v>234</v>
      </c>
      <c r="F7" s="45" t="s">
        <v>234</v>
      </c>
      <c r="G7" s="45" t="s">
        <v>237</v>
      </c>
      <c r="H7" s="45" t="s">
        <v>237</v>
      </c>
      <c r="I7" s="45" t="s">
        <v>240</v>
      </c>
      <c r="J7" s="45" t="s">
        <v>240</v>
      </c>
      <c r="K7" s="45" t="s">
        <v>242</v>
      </c>
      <c r="L7" s="45" t="s">
        <v>242</v>
      </c>
      <c r="M7" s="45" t="s">
        <v>244</v>
      </c>
      <c r="N7" s="66" t="s">
        <v>244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4054</v>
      </c>
      <c r="C10" s="49" t="s">
        <v>1877</v>
      </c>
      <c r="D10" s="49" t="s">
        <v>4055</v>
      </c>
      <c r="E10" s="49" t="s">
        <v>743</v>
      </c>
      <c r="F10" s="49" t="s">
        <v>4056</v>
      </c>
      <c r="G10" s="49" t="s">
        <v>396</v>
      </c>
      <c r="H10" s="49" t="s">
        <v>4057</v>
      </c>
      <c r="I10" s="49" t="s">
        <v>1962</v>
      </c>
      <c r="J10" s="49" t="s">
        <v>4058</v>
      </c>
      <c r="K10" s="49" t="s">
        <v>125</v>
      </c>
      <c r="L10" s="49" t="s">
        <v>4059</v>
      </c>
      <c r="M10" s="49" t="s">
        <v>99</v>
      </c>
      <c r="N10" s="70" t="s">
        <v>4060</v>
      </c>
    </row>
    <row r="11">
      <c r="B11" s="82" t="s">
        <v>4061</v>
      </c>
      <c r="C11" s="46" t="s">
        <v>620</v>
      </c>
      <c r="D11" s="46" t="s">
        <v>4062</v>
      </c>
      <c r="E11" s="46" t="s">
        <v>767</v>
      </c>
      <c r="F11" s="46" t="s">
        <v>4063</v>
      </c>
      <c r="G11" s="46" t="s">
        <v>369</v>
      </c>
      <c r="H11" s="46" t="s">
        <v>4064</v>
      </c>
      <c r="I11" s="46" t="s">
        <v>717</v>
      </c>
      <c r="J11" s="46" t="s">
        <v>4065</v>
      </c>
      <c r="K11" s="46" t="s">
        <v>3624</v>
      </c>
      <c r="L11" s="46" t="s">
        <v>4066</v>
      </c>
      <c r="M11" s="46" t="s">
        <v>2317</v>
      </c>
      <c r="N11" s="67" t="s">
        <v>4067</v>
      </c>
    </row>
    <row r="12">
      <c r="B12" s="60" t="s">
        <v>101</v>
      </c>
      <c r="C12" s="47"/>
      <c r="D12" s="47"/>
      <c r="E12" s="47"/>
      <c r="F12" s="47"/>
      <c r="G12" s="47"/>
      <c r="H12" s="47"/>
      <c r="I12" s="47"/>
      <c r="J12" s="47"/>
      <c r="K12" s="47"/>
      <c r="L12" s="47"/>
      <c r="M12" s="47"/>
      <c r="N12" s="68"/>
    </row>
    <row r="13">
      <c r="B13" s="81" t="s">
        <v>4054</v>
      </c>
      <c r="C13" s="49" t="s">
        <v>401</v>
      </c>
      <c r="D13" s="49" t="s">
        <v>4068</v>
      </c>
      <c r="E13" s="49" t="s">
        <v>1973</v>
      </c>
      <c r="F13" s="49" t="s">
        <v>4069</v>
      </c>
      <c r="G13" s="49" t="s">
        <v>2904</v>
      </c>
      <c r="H13" s="49" t="s">
        <v>4070</v>
      </c>
      <c r="I13" s="49" t="s">
        <v>1637</v>
      </c>
      <c r="J13" s="49" t="s">
        <v>4071</v>
      </c>
      <c r="K13" s="49" t="s">
        <v>121</v>
      </c>
      <c r="L13" s="49" t="s">
        <v>4072</v>
      </c>
      <c r="M13" s="49" t="s">
        <v>344</v>
      </c>
      <c r="N13" s="70" t="s">
        <v>4073</v>
      </c>
    </row>
    <row r="14">
      <c r="B14" s="82" t="s">
        <v>4061</v>
      </c>
      <c r="C14" s="46" t="s">
        <v>374</v>
      </c>
      <c r="D14" s="46" t="s">
        <v>4074</v>
      </c>
      <c r="E14" s="46" t="s">
        <v>3380</v>
      </c>
      <c r="F14" s="46" t="s">
        <v>4075</v>
      </c>
      <c r="G14" s="46" t="s">
        <v>678</v>
      </c>
      <c r="H14" s="46" t="s">
        <v>4076</v>
      </c>
      <c r="I14" s="46" t="s">
        <v>2339</v>
      </c>
      <c r="J14" s="46" t="s">
        <v>4077</v>
      </c>
      <c r="K14" s="46" t="s">
        <v>2468</v>
      </c>
      <c r="L14" s="46" t="s">
        <v>4078</v>
      </c>
      <c r="M14" s="46" t="s">
        <v>316</v>
      </c>
      <c r="N14" s="67" t="s">
        <v>4079</v>
      </c>
    </row>
    <row r="15">
      <c r="B15" s="60" t="s">
        <v>117</v>
      </c>
      <c r="C15" s="47"/>
      <c r="D15" s="47"/>
      <c r="E15" s="47"/>
      <c r="F15" s="47"/>
      <c r="G15" s="47"/>
      <c r="H15" s="47"/>
      <c r="I15" s="47"/>
      <c r="J15" s="47"/>
      <c r="K15" s="47"/>
      <c r="L15" s="47"/>
      <c r="M15" s="47"/>
      <c r="N15" s="68"/>
    </row>
    <row r="16">
      <c r="B16" s="81" t="s">
        <v>4054</v>
      </c>
      <c r="C16" s="49" t="s">
        <v>4080</v>
      </c>
      <c r="D16" s="49" t="s">
        <v>4081</v>
      </c>
      <c r="E16" s="49" t="s">
        <v>342</v>
      </c>
      <c r="F16" s="49" t="s">
        <v>4082</v>
      </c>
      <c r="G16" s="49" t="s">
        <v>296</v>
      </c>
      <c r="H16" s="49" t="s">
        <v>4083</v>
      </c>
      <c r="I16" s="49" t="s">
        <v>1794</v>
      </c>
      <c r="J16" s="49" t="s">
        <v>4084</v>
      </c>
      <c r="K16" s="49" t="s">
        <v>110</v>
      </c>
      <c r="L16" s="49" t="s">
        <v>4085</v>
      </c>
      <c r="M16" s="49" t="s">
        <v>181</v>
      </c>
      <c r="N16" s="70" t="s">
        <v>4086</v>
      </c>
    </row>
    <row r="17">
      <c r="B17" s="83" t="s">
        <v>4061</v>
      </c>
      <c r="C17" s="50" t="s">
        <v>4087</v>
      </c>
      <c r="D17" s="50" t="s">
        <v>4088</v>
      </c>
      <c r="E17" s="50" t="s">
        <v>314</v>
      </c>
      <c r="F17" s="50" t="s">
        <v>4089</v>
      </c>
      <c r="G17" s="50" t="s">
        <v>266</v>
      </c>
      <c r="H17" s="50" t="s">
        <v>4090</v>
      </c>
      <c r="I17" s="50" t="s">
        <v>896</v>
      </c>
      <c r="J17" s="50" t="s">
        <v>4091</v>
      </c>
      <c r="K17" s="50" t="s">
        <v>2258</v>
      </c>
      <c r="L17" s="50" t="s">
        <v>4092</v>
      </c>
      <c r="M17" s="50" t="s">
        <v>1177</v>
      </c>
      <c r="N17" s="71" t="s">
        <v>4093</v>
      </c>
    </row>
    <row r="18">
      <c r="B18" t="s">
        <v>195</v>
      </c>
    </row>
    <row r="19">
      <c r="B19" t="s">
        <v>196</v>
      </c>
    </row>
    <row r="20">
      <c r="B20"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2"/>
    </row>
    <row r="3" ht="6.95" customHeight="1">
      <c r="B3" s="32"/>
      <c r="H3" s="34"/>
    </row>
    <row r="4" ht="13.5" customHeight="1">
      <c r="B4" s="53" t="s">
        <v>4094</v>
      </c>
      <c r="H4" s="34"/>
    </row>
    <row r="5" ht="12" customHeight="1">
      <c r="B5" s="56" t="s">
        <v>39</v>
      </c>
      <c r="H5" s="34"/>
    </row>
    <row r="6" ht="6.95" customHeight="1">
      <c r="B6" s="54"/>
      <c r="C6" s="41"/>
      <c r="D6" s="42"/>
      <c r="E6" s="42"/>
      <c r="F6" s="42"/>
      <c r="G6" s="42"/>
      <c r="H6" s="64"/>
      <c r="I6" s="42"/>
      <c r="J6" s="42"/>
      <c r="K6" s="42"/>
      <c r="L6" s="42"/>
      <c r="M6" s="42"/>
    </row>
    <row r="7" ht="12" customHeight="1">
      <c r="B7" s="57"/>
      <c r="C7" s="45" t="s">
        <v>240</v>
      </c>
      <c r="D7" s="45" t="s">
        <v>240</v>
      </c>
      <c r="E7" s="45" t="s">
        <v>242</v>
      </c>
      <c r="F7" s="45" t="s">
        <v>242</v>
      </c>
      <c r="G7" s="45" t="s">
        <v>244</v>
      </c>
      <c r="H7" s="66" t="s">
        <v>244</v>
      </c>
    </row>
    <row r="8">
      <c r="B8" s="52"/>
      <c r="C8" s="43" t="s">
        <v>73</v>
      </c>
      <c r="D8" s="44"/>
      <c r="E8" s="44"/>
      <c r="F8" s="44"/>
      <c r="G8" s="44"/>
      <c r="H8" s="65"/>
      <c r="I8" s="44"/>
      <c r="J8" s="44"/>
      <c r="K8" s="44"/>
      <c r="L8" s="44"/>
      <c r="M8" s="44"/>
    </row>
    <row r="9">
      <c r="B9" s="60" t="s">
        <v>76</v>
      </c>
      <c r="C9" s="47"/>
      <c r="D9" s="47"/>
      <c r="E9" s="47"/>
      <c r="F9" s="47"/>
      <c r="G9" s="47"/>
      <c r="H9" s="68"/>
    </row>
    <row r="10">
      <c r="B10" s="81" t="s">
        <v>4095</v>
      </c>
      <c r="C10" s="49" t="s">
        <v>1028</v>
      </c>
      <c r="D10" s="49" t="s">
        <v>4096</v>
      </c>
      <c r="E10" s="49" t="s">
        <v>3106</v>
      </c>
      <c r="F10" s="49" t="s">
        <v>4097</v>
      </c>
      <c r="G10" s="49" t="s">
        <v>3054</v>
      </c>
      <c r="H10" s="70" t="s">
        <v>4098</v>
      </c>
    </row>
    <row r="11">
      <c r="B11" s="82" t="s">
        <v>4099</v>
      </c>
      <c r="C11" s="46" t="s">
        <v>1000</v>
      </c>
      <c r="D11" s="46" t="s">
        <v>4100</v>
      </c>
      <c r="E11" s="46" t="s">
        <v>3096</v>
      </c>
      <c r="F11" s="46" t="s">
        <v>4101</v>
      </c>
      <c r="G11" s="46" t="s">
        <v>3045</v>
      </c>
      <c r="H11" s="67" t="s">
        <v>4102</v>
      </c>
    </row>
    <row r="12">
      <c r="B12" s="60" t="s">
        <v>101</v>
      </c>
      <c r="C12" s="47"/>
      <c r="D12" s="47"/>
      <c r="E12" s="47"/>
      <c r="F12" s="47"/>
      <c r="G12" s="47"/>
      <c r="H12" s="68"/>
    </row>
    <row r="13">
      <c r="B13" s="81" t="s">
        <v>4095</v>
      </c>
      <c r="C13" s="49" t="s">
        <v>2976</v>
      </c>
      <c r="D13" s="49" t="s">
        <v>4103</v>
      </c>
      <c r="E13" s="49" t="s">
        <v>2098</v>
      </c>
      <c r="F13" s="49" t="s">
        <v>4104</v>
      </c>
      <c r="G13" s="49" t="s">
        <v>3162</v>
      </c>
      <c r="H13" s="70" t="s">
        <v>4105</v>
      </c>
    </row>
    <row r="14">
      <c r="B14" s="82" t="s">
        <v>4099</v>
      </c>
      <c r="C14" s="46" t="s">
        <v>2965</v>
      </c>
      <c r="D14" s="46" t="s">
        <v>4106</v>
      </c>
      <c r="E14" s="46" t="s">
        <v>4107</v>
      </c>
      <c r="F14" s="46" t="s">
        <v>4108</v>
      </c>
      <c r="G14" s="46" t="s">
        <v>3151</v>
      </c>
      <c r="H14" s="67" t="s">
        <v>4109</v>
      </c>
    </row>
    <row r="15">
      <c r="B15" s="60" t="s">
        <v>117</v>
      </c>
      <c r="C15" s="47"/>
      <c r="D15" s="47"/>
      <c r="E15" s="47"/>
      <c r="F15" s="47"/>
      <c r="G15" s="47"/>
      <c r="H15" s="68"/>
    </row>
    <row r="16">
      <c r="B16" s="81" t="s">
        <v>4095</v>
      </c>
      <c r="C16" s="49" t="s">
        <v>1619</v>
      </c>
      <c r="D16" s="49" t="s">
        <v>4110</v>
      </c>
      <c r="E16" s="49" t="s">
        <v>2197</v>
      </c>
      <c r="F16" s="49" t="s">
        <v>4111</v>
      </c>
      <c r="G16" s="49" t="s">
        <v>800</v>
      </c>
      <c r="H16" s="70" t="s">
        <v>4112</v>
      </c>
    </row>
    <row r="17">
      <c r="B17" s="83" t="s">
        <v>4099</v>
      </c>
      <c r="C17" s="50" t="s">
        <v>211</v>
      </c>
      <c r="D17" s="50" t="s">
        <v>4113</v>
      </c>
      <c r="E17" s="50" t="s">
        <v>2152</v>
      </c>
      <c r="F17" s="50" t="s">
        <v>4114</v>
      </c>
      <c r="G17" s="50" t="s">
        <v>207</v>
      </c>
      <c r="H17" s="71" t="s">
        <v>4115</v>
      </c>
    </row>
    <row r="18">
      <c r="B18" t="s">
        <v>195</v>
      </c>
    </row>
    <row r="19">
      <c r="B19" t="s">
        <v>196</v>
      </c>
    </row>
    <row r="20">
      <c r="B20" t="s">
        <v>197</v>
      </c>
    </row>
  </sheetData>
  <sheetProtection selectLockedCells="0" selectUnlockedCells="0" objects="1" sheet="1"/>
  <mergeCells count="5">
    <mergeCell ref="C2:H2"/>
    <mergeCell ref="C8:H8"/>
    <mergeCell ref="C7:D7"/>
    <mergeCell ref="E7:F7"/>
    <mergeCell ref="G7:H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2"/>
    </row>
    <row r="3" ht="6.95" customHeight="1">
      <c r="B3" s="32"/>
      <c r="H3" s="34"/>
    </row>
    <row r="4" ht="13.5" customHeight="1">
      <c r="B4" s="53" t="s">
        <v>4116</v>
      </c>
      <c r="H4" s="34"/>
    </row>
    <row r="5" ht="12" customHeight="1">
      <c r="B5" s="56" t="s">
        <v>39</v>
      </c>
      <c r="H5" s="34"/>
    </row>
    <row r="6" ht="6.95" customHeight="1">
      <c r="B6" s="54"/>
      <c r="C6" s="41"/>
      <c r="D6" s="42"/>
      <c r="E6" s="42"/>
      <c r="F6" s="42"/>
      <c r="G6" s="42"/>
      <c r="H6" s="64"/>
      <c r="I6" s="42"/>
      <c r="J6" s="42"/>
      <c r="K6" s="42"/>
      <c r="L6" s="42"/>
      <c r="M6" s="42"/>
    </row>
    <row r="7" ht="12" customHeight="1">
      <c r="B7" s="57"/>
      <c r="C7" s="45" t="s">
        <v>240</v>
      </c>
      <c r="D7" s="45" t="s">
        <v>240</v>
      </c>
      <c r="E7" s="45" t="s">
        <v>242</v>
      </c>
      <c r="F7" s="45" t="s">
        <v>242</v>
      </c>
      <c r="G7" s="45" t="s">
        <v>244</v>
      </c>
      <c r="H7" s="66" t="s">
        <v>244</v>
      </c>
    </row>
    <row r="8">
      <c r="B8" s="52"/>
      <c r="C8" s="43" t="s">
        <v>73</v>
      </c>
      <c r="D8" s="44"/>
      <c r="E8" s="44"/>
      <c r="F8" s="44"/>
      <c r="G8" s="44"/>
      <c r="H8" s="65"/>
      <c r="I8" s="44"/>
      <c r="J8" s="44"/>
      <c r="K8" s="44"/>
      <c r="L8" s="44"/>
      <c r="M8" s="44"/>
    </row>
    <row r="9">
      <c r="B9" s="60" t="s">
        <v>76</v>
      </c>
      <c r="C9" s="47"/>
      <c r="D9" s="47"/>
      <c r="E9" s="47"/>
      <c r="F9" s="47"/>
      <c r="G9" s="47"/>
      <c r="H9" s="68"/>
    </row>
    <row r="10">
      <c r="B10" s="81" t="s">
        <v>4117</v>
      </c>
      <c r="C10" s="49" t="s">
        <v>3213</v>
      </c>
      <c r="D10" s="49" t="s">
        <v>4118</v>
      </c>
      <c r="E10" s="49" t="s">
        <v>3185</v>
      </c>
      <c r="F10" s="49" t="s">
        <v>4119</v>
      </c>
      <c r="G10" s="49" t="s">
        <v>4046</v>
      </c>
      <c r="H10" s="70" t="s">
        <v>4120</v>
      </c>
    </row>
    <row r="11">
      <c r="B11" s="82" t="s">
        <v>4121</v>
      </c>
      <c r="C11" s="46" t="s">
        <v>2081</v>
      </c>
      <c r="D11" s="46" t="s">
        <v>4122</v>
      </c>
      <c r="E11" s="46" t="s">
        <v>3827</v>
      </c>
      <c r="F11" s="46" t="s">
        <v>4123</v>
      </c>
      <c r="G11" s="46" t="s">
        <v>99</v>
      </c>
      <c r="H11" s="67" t="s">
        <v>4124</v>
      </c>
    </row>
    <row r="12">
      <c r="B12" s="81" t="s">
        <v>4125</v>
      </c>
      <c r="C12" s="49" t="s">
        <v>354</v>
      </c>
      <c r="D12" s="49" t="s">
        <v>4126</v>
      </c>
      <c r="E12" s="49" t="s">
        <v>3137</v>
      </c>
      <c r="F12" s="49" t="s">
        <v>4127</v>
      </c>
      <c r="G12" s="49" t="s">
        <v>1156</v>
      </c>
      <c r="H12" s="70" t="s">
        <v>4128</v>
      </c>
    </row>
    <row r="13">
      <c r="B13" s="82" t="s">
        <v>4129</v>
      </c>
      <c r="C13" s="46" t="s">
        <v>296</v>
      </c>
      <c r="D13" s="46" t="s">
        <v>4130</v>
      </c>
      <c r="E13" s="46" t="s">
        <v>287</v>
      </c>
      <c r="F13" s="46" t="s">
        <v>4131</v>
      </c>
      <c r="G13" s="46" t="s">
        <v>1140</v>
      </c>
      <c r="H13" s="67" t="s">
        <v>4132</v>
      </c>
    </row>
    <row r="14">
      <c r="B14" s="60" t="s">
        <v>101</v>
      </c>
      <c r="C14" s="47"/>
      <c r="D14" s="47"/>
      <c r="E14" s="47"/>
      <c r="F14" s="47"/>
      <c r="G14" s="47"/>
      <c r="H14" s="68"/>
    </row>
    <row r="15">
      <c r="B15" s="81" t="s">
        <v>4117</v>
      </c>
      <c r="C15" s="49" t="s">
        <v>3568</v>
      </c>
      <c r="D15" s="49" t="s">
        <v>4133</v>
      </c>
      <c r="E15" s="49" t="s">
        <v>3008</v>
      </c>
      <c r="F15" s="49" t="s">
        <v>4134</v>
      </c>
      <c r="G15" s="49" t="s">
        <v>994</v>
      </c>
      <c r="H15" s="70" t="s">
        <v>4135</v>
      </c>
    </row>
    <row r="16">
      <c r="B16" s="82" t="s">
        <v>4121</v>
      </c>
      <c r="C16" s="46" t="s">
        <v>407</v>
      </c>
      <c r="D16" s="46" t="s">
        <v>4136</v>
      </c>
      <c r="E16" s="46" t="s">
        <v>1321</v>
      </c>
      <c r="F16" s="46" t="s">
        <v>4137</v>
      </c>
      <c r="G16" s="46" t="s">
        <v>356</v>
      </c>
      <c r="H16" s="67" t="s">
        <v>4138</v>
      </c>
    </row>
    <row r="17">
      <c r="B17" s="81" t="s">
        <v>4125</v>
      </c>
      <c r="C17" s="49" t="s">
        <v>356</v>
      </c>
      <c r="D17" s="49" t="s">
        <v>4139</v>
      </c>
      <c r="E17" s="49" t="s">
        <v>2096</v>
      </c>
      <c r="F17" s="49" t="s">
        <v>4140</v>
      </c>
      <c r="G17" s="49" t="s">
        <v>1877</v>
      </c>
      <c r="H17" s="70" t="s">
        <v>4141</v>
      </c>
    </row>
    <row r="18">
      <c r="B18" s="82" t="s">
        <v>4129</v>
      </c>
      <c r="C18" s="46" t="s">
        <v>1993</v>
      </c>
      <c r="D18" s="46" t="s">
        <v>4142</v>
      </c>
      <c r="E18" s="46" t="s">
        <v>519</v>
      </c>
      <c r="F18" s="46" t="s">
        <v>4143</v>
      </c>
      <c r="G18" s="46" t="s">
        <v>516</v>
      </c>
      <c r="H18" s="67" t="s">
        <v>4144</v>
      </c>
    </row>
    <row r="19">
      <c r="B19" s="60" t="s">
        <v>117</v>
      </c>
      <c r="C19" s="47"/>
      <c r="D19" s="47"/>
      <c r="E19" s="47"/>
      <c r="F19" s="47"/>
      <c r="G19" s="47"/>
      <c r="H19" s="68"/>
    </row>
    <row r="20">
      <c r="B20" s="81" t="s">
        <v>4117</v>
      </c>
      <c r="C20" s="49" t="s">
        <v>4145</v>
      </c>
      <c r="D20" s="49" t="s">
        <v>4146</v>
      </c>
      <c r="E20" s="49" t="s">
        <v>990</v>
      </c>
      <c r="F20" s="49" t="s">
        <v>4147</v>
      </c>
      <c r="G20" s="49" t="s">
        <v>3185</v>
      </c>
      <c r="H20" s="70" t="s">
        <v>4148</v>
      </c>
    </row>
    <row r="21">
      <c r="B21" s="82" t="s">
        <v>4121</v>
      </c>
      <c r="C21" s="46" t="s">
        <v>1999</v>
      </c>
      <c r="D21" s="46" t="s">
        <v>4149</v>
      </c>
      <c r="E21" s="46" t="s">
        <v>2109</v>
      </c>
      <c r="F21" s="46" t="s">
        <v>4150</v>
      </c>
      <c r="G21" s="46" t="s">
        <v>3502</v>
      </c>
      <c r="H21" s="67" t="s">
        <v>4151</v>
      </c>
    </row>
    <row r="22">
      <c r="B22" s="81" t="s">
        <v>4125</v>
      </c>
      <c r="C22" s="49" t="s">
        <v>1880</v>
      </c>
      <c r="D22" s="49" t="s">
        <v>4152</v>
      </c>
      <c r="E22" s="49" t="s">
        <v>565</v>
      </c>
      <c r="F22" s="49" t="s">
        <v>4153</v>
      </c>
      <c r="G22" s="49" t="s">
        <v>409</v>
      </c>
      <c r="H22" s="70" t="s">
        <v>4154</v>
      </c>
    </row>
    <row r="23">
      <c r="B23" s="83" t="s">
        <v>4129</v>
      </c>
      <c r="C23" s="50" t="s">
        <v>3675</v>
      </c>
      <c r="D23" s="50" t="s">
        <v>4155</v>
      </c>
      <c r="E23" s="50" t="s">
        <v>3479</v>
      </c>
      <c r="F23" s="50" t="s">
        <v>4156</v>
      </c>
      <c r="G23" s="50" t="s">
        <v>181</v>
      </c>
      <c r="H23" s="71" t="s">
        <v>4157</v>
      </c>
    </row>
    <row r="24">
      <c r="B24" t="s">
        <v>195</v>
      </c>
    </row>
    <row r="25">
      <c r="B25" t="s">
        <v>196</v>
      </c>
    </row>
    <row r="26">
      <c r="B26" t="s">
        <v>197</v>
      </c>
    </row>
  </sheetData>
  <sheetProtection selectLockedCells="0" selectUnlockedCells="0" objects="1" sheet="1"/>
  <mergeCells count="5">
    <mergeCell ref="C2:H2"/>
    <mergeCell ref="C8:H8"/>
    <mergeCell ref="C7:D7"/>
    <mergeCell ref="E7:F7"/>
    <mergeCell ref="G7:H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4158</v>
      </c>
      <c r="N4" s="34"/>
    </row>
    <row r="5" ht="12" customHeight="1">
      <c r="B5" s="56" t="s">
        <v>39</v>
      </c>
      <c r="N5" s="34"/>
    </row>
    <row r="6" ht="6.95" customHeight="1">
      <c r="B6" s="54"/>
      <c r="C6" s="41"/>
      <c r="D6" s="42"/>
      <c r="E6" s="42"/>
      <c r="F6" s="42"/>
      <c r="G6" s="42"/>
      <c r="H6" s="42"/>
      <c r="I6" s="42"/>
      <c r="J6" s="42"/>
      <c r="K6" s="42"/>
      <c r="L6" s="42"/>
      <c r="M6" s="42"/>
      <c r="N6" s="34"/>
    </row>
    <row r="7" ht="12" customHeight="1">
      <c r="B7" s="57"/>
      <c r="C7" s="45" t="s">
        <v>3812</v>
      </c>
      <c r="D7" s="45" t="s">
        <v>3812</v>
      </c>
      <c r="E7" s="45" t="s">
        <v>234</v>
      </c>
      <c r="F7" s="45" t="s">
        <v>234</v>
      </c>
      <c r="G7" s="45" t="s">
        <v>237</v>
      </c>
      <c r="H7" s="45" t="s">
        <v>237</v>
      </c>
      <c r="I7" s="45" t="s">
        <v>240</v>
      </c>
      <c r="J7" s="45" t="s">
        <v>240</v>
      </c>
      <c r="K7" s="45" t="s">
        <v>242</v>
      </c>
      <c r="L7" s="45" t="s">
        <v>242</v>
      </c>
      <c r="M7" s="45" t="s">
        <v>244</v>
      </c>
      <c r="N7" s="66" t="s">
        <v>244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4159</v>
      </c>
      <c r="C10" s="49" t="s">
        <v>1132</v>
      </c>
      <c r="D10" s="49" t="s">
        <v>4160</v>
      </c>
      <c r="E10" s="49" t="s">
        <v>1625</v>
      </c>
      <c r="F10" s="49" t="s">
        <v>4161</v>
      </c>
      <c r="G10" s="49" t="s">
        <v>2017</v>
      </c>
      <c r="H10" s="49" t="s">
        <v>4162</v>
      </c>
      <c r="I10" s="49" t="s">
        <v>3164</v>
      </c>
      <c r="J10" s="49" t="s">
        <v>4163</v>
      </c>
      <c r="K10" s="49" t="s">
        <v>530</v>
      </c>
      <c r="L10" s="49" t="s">
        <v>4164</v>
      </c>
      <c r="M10" s="49" t="s">
        <v>4165</v>
      </c>
      <c r="N10" s="70" t="s">
        <v>4166</v>
      </c>
    </row>
    <row r="11">
      <c r="B11" s="82" t="s">
        <v>4167</v>
      </c>
      <c r="C11" s="46" t="s">
        <v>1109</v>
      </c>
      <c r="D11" s="46" t="s">
        <v>4168</v>
      </c>
      <c r="E11" s="46" t="s">
        <v>4169</v>
      </c>
      <c r="F11" s="46" t="s">
        <v>4170</v>
      </c>
      <c r="G11" s="46" t="s">
        <v>2741</v>
      </c>
      <c r="H11" s="46" t="s">
        <v>4171</v>
      </c>
      <c r="I11" s="46" t="s">
        <v>3153</v>
      </c>
      <c r="J11" s="46" t="s">
        <v>4172</v>
      </c>
      <c r="K11" s="46" t="s">
        <v>4173</v>
      </c>
      <c r="L11" s="46" t="s">
        <v>4174</v>
      </c>
      <c r="M11" s="46" t="s">
        <v>221</v>
      </c>
      <c r="N11" s="67" t="s">
        <v>4175</v>
      </c>
    </row>
    <row r="12">
      <c r="B12" s="60" t="s">
        <v>101</v>
      </c>
      <c r="C12" s="47"/>
      <c r="D12" s="47"/>
      <c r="E12" s="47"/>
      <c r="F12" s="47"/>
      <c r="G12" s="47"/>
      <c r="H12" s="47"/>
      <c r="I12" s="47"/>
      <c r="J12" s="47"/>
      <c r="K12" s="47"/>
      <c r="L12" s="47"/>
      <c r="M12" s="47"/>
      <c r="N12" s="68"/>
    </row>
    <row r="13">
      <c r="B13" s="81" t="s">
        <v>4159</v>
      </c>
      <c r="C13" s="49" t="s">
        <v>2131</v>
      </c>
      <c r="D13" s="49" t="s">
        <v>4176</v>
      </c>
      <c r="E13" s="49" t="s">
        <v>2592</v>
      </c>
      <c r="F13" s="49" t="s">
        <v>4177</v>
      </c>
      <c r="G13" s="49" t="s">
        <v>1126</v>
      </c>
      <c r="H13" s="49" t="s">
        <v>4178</v>
      </c>
      <c r="I13" s="49" t="s">
        <v>3702</v>
      </c>
      <c r="J13" s="49" t="s">
        <v>4179</v>
      </c>
      <c r="K13" s="49" t="s">
        <v>1126</v>
      </c>
      <c r="L13" s="49" t="s">
        <v>4180</v>
      </c>
      <c r="M13" s="49" t="s">
        <v>686</v>
      </c>
      <c r="N13" s="70" t="s">
        <v>4181</v>
      </c>
    </row>
    <row r="14">
      <c r="B14" s="82" t="s">
        <v>4167</v>
      </c>
      <c r="C14" s="46" t="s">
        <v>4145</v>
      </c>
      <c r="D14" s="46" t="s">
        <v>4182</v>
      </c>
      <c r="E14" s="46" t="s">
        <v>2607</v>
      </c>
      <c r="F14" s="46" t="s">
        <v>4183</v>
      </c>
      <c r="G14" s="46" t="s">
        <v>1103</v>
      </c>
      <c r="H14" s="46" t="s">
        <v>4184</v>
      </c>
      <c r="I14" s="46" t="s">
        <v>4046</v>
      </c>
      <c r="J14" s="46" t="s">
        <v>4185</v>
      </c>
      <c r="K14" s="46" t="s">
        <v>1103</v>
      </c>
      <c r="L14" s="46" t="s">
        <v>4186</v>
      </c>
      <c r="M14" s="46" t="s">
        <v>3008</v>
      </c>
      <c r="N14" s="67" t="s">
        <v>4187</v>
      </c>
    </row>
    <row r="15">
      <c r="B15" s="60" t="s">
        <v>117</v>
      </c>
      <c r="C15" s="47"/>
      <c r="D15" s="47"/>
      <c r="E15" s="47"/>
      <c r="F15" s="47"/>
      <c r="G15" s="47"/>
      <c r="H15" s="47"/>
      <c r="I15" s="47"/>
      <c r="J15" s="47"/>
      <c r="K15" s="47"/>
      <c r="L15" s="47"/>
      <c r="M15" s="47"/>
      <c r="N15" s="68"/>
    </row>
    <row r="16">
      <c r="B16" s="81" t="s">
        <v>4159</v>
      </c>
      <c r="C16" s="49" t="s">
        <v>3193</v>
      </c>
      <c r="D16" s="49" t="s">
        <v>4188</v>
      </c>
      <c r="E16" s="49" t="s">
        <v>1041</v>
      </c>
      <c r="F16" s="49" t="s">
        <v>4189</v>
      </c>
      <c r="G16" s="49" t="s">
        <v>2197</v>
      </c>
      <c r="H16" s="49" t="s">
        <v>4190</v>
      </c>
      <c r="I16" s="49" t="s">
        <v>971</v>
      </c>
      <c r="J16" s="49" t="s">
        <v>4191</v>
      </c>
      <c r="K16" s="49" t="s">
        <v>3877</v>
      </c>
      <c r="L16" s="49" t="s">
        <v>4192</v>
      </c>
      <c r="M16" s="49" t="s">
        <v>1038</v>
      </c>
      <c r="N16" s="70" t="s">
        <v>4193</v>
      </c>
    </row>
    <row r="17">
      <c r="B17" s="83" t="s">
        <v>4167</v>
      </c>
      <c r="C17" s="50" t="s">
        <v>3185</v>
      </c>
      <c r="D17" s="50" t="s">
        <v>4194</v>
      </c>
      <c r="E17" s="50" t="s">
        <v>1013</v>
      </c>
      <c r="F17" s="50" t="s">
        <v>4195</v>
      </c>
      <c r="G17" s="50" t="s">
        <v>2152</v>
      </c>
      <c r="H17" s="50" t="s">
        <v>4196</v>
      </c>
      <c r="I17" s="50" t="s">
        <v>949</v>
      </c>
      <c r="J17" s="50" t="s">
        <v>4197</v>
      </c>
      <c r="K17" s="50" t="s">
        <v>3870</v>
      </c>
      <c r="L17" s="50" t="s">
        <v>4198</v>
      </c>
      <c r="M17" s="50" t="s">
        <v>1010</v>
      </c>
      <c r="N17" s="71" t="s">
        <v>4199</v>
      </c>
    </row>
    <row r="18">
      <c r="B18" t="s">
        <v>195</v>
      </c>
    </row>
    <row r="19">
      <c r="B19" t="s">
        <v>196</v>
      </c>
    </row>
    <row r="20">
      <c r="B20"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4200</v>
      </c>
      <c r="N4" s="34"/>
    </row>
    <row r="5" ht="12" customHeight="1">
      <c r="B5" s="56" t="s">
        <v>39</v>
      </c>
      <c r="N5" s="34"/>
    </row>
    <row r="6" ht="6.95" customHeight="1">
      <c r="B6" s="54"/>
      <c r="C6" s="41"/>
      <c r="D6" s="42"/>
      <c r="E6" s="42"/>
      <c r="F6" s="42"/>
      <c r="G6" s="42"/>
      <c r="H6" s="42"/>
      <c r="I6" s="42"/>
      <c r="J6" s="42"/>
      <c r="K6" s="42"/>
      <c r="L6" s="42"/>
      <c r="M6" s="42"/>
      <c r="N6" s="34"/>
    </row>
    <row r="7" ht="12" customHeight="1">
      <c r="B7" s="57"/>
      <c r="C7" s="45" t="s">
        <v>3812</v>
      </c>
      <c r="D7" s="45" t="s">
        <v>3812</v>
      </c>
      <c r="E7" s="45" t="s">
        <v>234</v>
      </c>
      <c r="F7" s="45" t="s">
        <v>234</v>
      </c>
      <c r="G7" s="45" t="s">
        <v>237</v>
      </c>
      <c r="H7" s="45" t="s">
        <v>237</v>
      </c>
      <c r="I7" s="45" t="s">
        <v>240</v>
      </c>
      <c r="J7" s="45" t="s">
        <v>240</v>
      </c>
      <c r="K7" s="45" t="s">
        <v>242</v>
      </c>
      <c r="L7" s="45" t="s">
        <v>242</v>
      </c>
      <c r="M7" s="45" t="s">
        <v>244</v>
      </c>
      <c r="N7" s="66" t="s">
        <v>244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4201</v>
      </c>
      <c r="C10" s="49" t="s">
        <v>3287</v>
      </c>
      <c r="D10" s="49" t="s">
        <v>4202</v>
      </c>
      <c r="E10" s="49" t="s">
        <v>4203</v>
      </c>
      <c r="F10" s="49" t="s">
        <v>4204</v>
      </c>
      <c r="G10" s="49" t="s">
        <v>2325</v>
      </c>
      <c r="H10" s="49" t="s">
        <v>4205</v>
      </c>
      <c r="I10" s="49" t="s">
        <v>2350</v>
      </c>
      <c r="J10" s="49" t="s">
        <v>4206</v>
      </c>
      <c r="K10" s="49" t="s">
        <v>4207</v>
      </c>
      <c r="L10" s="49" t="s">
        <v>4208</v>
      </c>
      <c r="M10" s="49" t="s">
        <v>2425</v>
      </c>
      <c r="N10" s="70" t="s">
        <v>4209</v>
      </c>
    </row>
    <row r="11">
      <c r="B11" s="82" t="s">
        <v>4210</v>
      </c>
      <c r="C11" s="46" t="s">
        <v>150</v>
      </c>
      <c r="D11" s="46" t="s">
        <v>4211</v>
      </c>
      <c r="E11" s="46" t="s">
        <v>3729</v>
      </c>
      <c r="F11" s="46" t="s">
        <v>4212</v>
      </c>
      <c r="G11" s="46" t="s">
        <v>1641</v>
      </c>
      <c r="H11" s="46" t="s">
        <v>1796</v>
      </c>
      <c r="I11" s="46" t="s">
        <v>1595</v>
      </c>
      <c r="J11" s="46" t="s">
        <v>4213</v>
      </c>
      <c r="K11" s="46" t="s">
        <v>161</v>
      </c>
      <c r="L11" s="46" t="s">
        <v>3485</v>
      </c>
      <c r="M11" s="46" t="s">
        <v>1746</v>
      </c>
      <c r="N11" s="67" t="s">
        <v>4214</v>
      </c>
    </row>
    <row r="12">
      <c r="B12" s="60" t="s">
        <v>101</v>
      </c>
      <c r="C12" s="47"/>
      <c r="D12" s="47"/>
      <c r="E12" s="47"/>
      <c r="F12" s="47"/>
      <c r="G12" s="47"/>
      <c r="H12" s="47"/>
      <c r="I12" s="47"/>
      <c r="J12" s="47"/>
      <c r="K12" s="47"/>
      <c r="L12" s="47"/>
      <c r="M12" s="47"/>
      <c r="N12" s="68"/>
    </row>
    <row r="13">
      <c r="B13" s="81" t="s">
        <v>4201</v>
      </c>
      <c r="C13" s="49" t="s">
        <v>2258</v>
      </c>
      <c r="D13" s="49" t="s">
        <v>4215</v>
      </c>
      <c r="E13" s="49" t="s">
        <v>3624</v>
      </c>
      <c r="F13" s="49" t="s">
        <v>4216</v>
      </c>
      <c r="G13" s="49" t="s">
        <v>682</v>
      </c>
      <c r="H13" s="49" t="s">
        <v>4217</v>
      </c>
      <c r="I13" s="49" t="s">
        <v>2533</v>
      </c>
      <c r="J13" s="49" t="s">
        <v>4218</v>
      </c>
      <c r="K13" s="49" t="s">
        <v>2705</v>
      </c>
      <c r="L13" s="49" t="s">
        <v>4219</v>
      </c>
      <c r="M13" s="49" t="s">
        <v>3322</v>
      </c>
      <c r="N13" s="70" t="s">
        <v>4220</v>
      </c>
    </row>
    <row r="14">
      <c r="B14" s="82" t="s">
        <v>4210</v>
      </c>
      <c r="C14" s="46" t="s">
        <v>110</v>
      </c>
      <c r="D14" s="46" t="s">
        <v>4221</v>
      </c>
      <c r="E14" s="46" t="s">
        <v>125</v>
      </c>
      <c r="F14" s="46" t="s">
        <v>4222</v>
      </c>
      <c r="G14" s="46" t="s">
        <v>152</v>
      </c>
      <c r="H14" s="46" t="s">
        <v>4223</v>
      </c>
      <c r="I14" s="46" t="s">
        <v>1805</v>
      </c>
      <c r="J14" s="46" t="s">
        <v>4224</v>
      </c>
      <c r="K14" s="46" t="s">
        <v>1473</v>
      </c>
      <c r="L14" s="46" t="s">
        <v>1937</v>
      </c>
      <c r="M14" s="46" t="s">
        <v>1527</v>
      </c>
      <c r="N14" s="67" t="s">
        <v>4225</v>
      </c>
    </row>
    <row r="15">
      <c r="B15" s="60" t="s">
        <v>117</v>
      </c>
      <c r="C15" s="47"/>
      <c r="D15" s="47"/>
      <c r="E15" s="47"/>
      <c r="F15" s="47"/>
      <c r="G15" s="47"/>
      <c r="H15" s="47"/>
      <c r="I15" s="47"/>
      <c r="J15" s="47"/>
      <c r="K15" s="47"/>
      <c r="L15" s="47"/>
      <c r="M15" s="47"/>
      <c r="N15" s="68"/>
    </row>
    <row r="16">
      <c r="B16" s="81" t="s">
        <v>4201</v>
      </c>
      <c r="C16" s="49" t="s">
        <v>662</v>
      </c>
      <c r="D16" s="49" t="s">
        <v>4226</v>
      </c>
      <c r="E16" s="49" t="s">
        <v>2646</v>
      </c>
      <c r="F16" s="49" t="s">
        <v>4227</v>
      </c>
      <c r="G16" s="49" t="s">
        <v>682</v>
      </c>
      <c r="H16" s="49" t="s">
        <v>2326</v>
      </c>
      <c r="I16" s="49" t="s">
        <v>2350</v>
      </c>
      <c r="J16" s="49" t="s">
        <v>4228</v>
      </c>
      <c r="K16" s="49" t="s">
        <v>2691</v>
      </c>
      <c r="L16" s="49" t="s">
        <v>4229</v>
      </c>
      <c r="M16" s="49" t="s">
        <v>522</v>
      </c>
      <c r="N16" s="70" t="s">
        <v>4230</v>
      </c>
    </row>
    <row r="17">
      <c r="B17" s="83" t="s">
        <v>4210</v>
      </c>
      <c r="C17" s="50" t="s">
        <v>84</v>
      </c>
      <c r="D17" s="50" t="s">
        <v>4231</v>
      </c>
      <c r="E17" s="50" t="s">
        <v>163</v>
      </c>
      <c r="F17" s="50" t="s">
        <v>4232</v>
      </c>
      <c r="G17" s="50" t="s">
        <v>152</v>
      </c>
      <c r="H17" s="50" t="s">
        <v>2336</v>
      </c>
      <c r="I17" s="50" t="s">
        <v>1595</v>
      </c>
      <c r="J17" s="50" t="s">
        <v>4233</v>
      </c>
      <c r="K17" s="50" t="s">
        <v>1392</v>
      </c>
      <c r="L17" s="50" t="s">
        <v>1663</v>
      </c>
      <c r="M17" s="50" t="s">
        <v>119</v>
      </c>
      <c r="N17" s="71" t="s">
        <v>4234</v>
      </c>
    </row>
    <row r="18">
      <c r="B18" t="s">
        <v>195</v>
      </c>
    </row>
    <row r="19">
      <c r="B19" t="s">
        <v>196</v>
      </c>
    </row>
    <row r="20">
      <c r="B20"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4235</v>
      </c>
      <c r="N4" s="34"/>
    </row>
    <row r="5" ht="12" customHeight="1">
      <c r="B5" s="56" t="s">
        <v>39</v>
      </c>
      <c r="N5" s="34"/>
    </row>
    <row r="6" ht="6.95" customHeight="1">
      <c r="B6" s="54"/>
      <c r="C6" s="41"/>
      <c r="D6" s="42"/>
      <c r="E6" s="42"/>
      <c r="F6" s="42"/>
      <c r="G6" s="42"/>
      <c r="H6" s="42"/>
      <c r="I6" s="42"/>
      <c r="J6" s="42"/>
      <c r="K6" s="42"/>
      <c r="L6" s="42"/>
      <c r="M6" s="42"/>
      <c r="N6" s="34"/>
    </row>
    <row r="7" ht="12" customHeight="1">
      <c r="B7" s="57"/>
      <c r="C7" s="45" t="s">
        <v>3812</v>
      </c>
      <c r="D7" s="45" t="s">
        <v>3812</v>
      </c>
      <c r="E7" s="45" t="s">
        <v>234</v>
      </c>
      <c r="F7" s="45" t="s">
        <v>234</v>
      </c>
      <c r="G7" s="45" t="s">
        <v>237</v>
      </c>
      <c r="H7" s="45" t="s">
        <v>237</v>
      </c>
      <c r="I7" s="45" t="s">
        <v>240</v>
      </c>
      <c r="J7" s="45" t="s">
        <v>240</v>
      </c>
      <c r="K7" s="45" t="s">
        <v>242</v>
      </c>
      <c r="L7" s="45" t="s">
        <v>242</v>
      </c>
      <c r="M7" s="45" t="s">
        <v>244</v>
      </c>
      <c r="N7" s="66" t="s">
        <v>244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4159</v>
      </c>
      <c r="C10" s="49" t="s">
        <v>3777</v>
      </c>
      <c r="D10" s="49" t="s">
        <v>4236</v>
      </c>
      <c r="E10" s="49" t="s">
        <v>4237</v>
      </c>
      <c r="F10" s="49" t="s">
        <v>4238</v>
      </c>
      <c r="G10" s="49" t="s">
        <v>471</v>
      </c>
      <c r="H10" s="49" t="s">
        <v>4239</v>
      </c>
      <c r="I10" s="49" t="s">
        <v>363</v>
      </c>
      <c r="J10" s="49" t="s">
        <v>4240</v>
      </c>
      <c r="K10" s="49" t="s">
        <v>748</v>
      </c>
      <c r="L10" s="49" t="s">
        <v>4241</v>
      </c>
      <c r="M10" s="49" t="s">
        <v>249</v>
      </c>
      <c r="N10" s="70" t="s">
        <v>4242</v>
      </c>
    </row>
    <row r="11">
      <c r="B11" s="82" t="s">
        <v>4167</v>
      </c>
      <c r="C11" s="46" t="s">
        <v>4243</v>
      </c>
      <c r="D11" s="46" t="s">
        <v>4244</v>
      </c>
      <c r="E11" s="46" t="s">
        <v>4245</v>
      </c>
      <c r="F11" s="46" t="s">
        <v>4246</v>
      </c>
      <c r="G11" s="46" t="s">
        <v>500</v>
      </c>
      <c r="H11" s="46" t="s">
        <v>4247</v>
      </c>
      <c r="I11" s="46" t="s">
        <v>390</v>
      </c>
      <c r="J11" s="46" t="s">
        <v>4248</v>
      </c>
      <c r="K11" s="46" t="s">
        <v>724</v>
      </c>
      <c r="L11" s="46" t="s">
        <v>4249</v>
      </c>
      <c r="M11" s="46" t="s">
        <v>279</v>
      </c>
      <c r="N11" s="67" t="s">
        <v>4250</v>
      </c>
    </row>
    <row r="12">
      <c r="B12" s="60" t="s">
        <v>101</v>
      </c>
      <c r="C12" s="47"/>
      <c r="D12" s="47"/>
      <c r="E12" s="47"/>
      <c r="F12" s="47"/>
      <c r="G12" s="47"/>
      <c r="H12" s="47"/>
      <c r="I12" s="47"/>
      <c r="J12" s="47"/>
      <c r="K12" s="47"/>
      <c r="L12" s="47"/>
      <c r="M12" s="47"/>
      <c r="N12" s="68"/>
    </row>
    <row r="13">
      <c r="B13" s="81" t="s">
        <v>4159</v>
      </c>
      <c r="C13" s="49" t="s">
        <v>684</v>
      </c>
      <c r="D13" s="49" t="s">
        <v>4251</v>
      </c>
      <c r="E13" s="49" t="s">
        <v>2468</v>
      </c>
      <c r="F13" s="49" t="s">
        <v>4252</v>
      </c>
      <c r="G13" s="49" t="s">
        <v>3723</v>
      </c>
      <c r="H13" s="49" t="s">
        <v>4253</v>
      </c>
      <c r="I13" s="49" t="s">
        <v>488</v>
      </c>
      <c r="J13" s="49" t="s">
        <v>4254</v>
      </c>
      <c r="K13" s="49" t="s">
        <v>374</v>
      </c>
      <c r="L13" s="49" t="s">
        <v>4255</v>
      </c>
      <c r="M13" s="49" t="s">
        <v>4256</v>
      </c>
      <c r="N13" s="70" t="s">
        <v>4257</v>
      </c>
    </row>
    <row r="14">
      <c r="B14" s="82" t="s">
        <v>4167</v>
      </c>
      <c r="C14" s="46" t="s">
        <v>2001</v>
      </c>
      <c r="D14" s="46" t="s">
        <v>4258</v>
      </c>
      <c r="E14" s="46" t="s">
        <v>121</v>
      </c>
      <c r="F14" s="46" t="s">
        <v>4259</v>
      </c>
      <c r="G14" s="46" t="s">
        <v>4260</v>
      </c>
      <c r="H14" s="46" t="s">
        <v>4261</v>
      </c>
      <c r="I14" s="46" t="s">
        <v>516</v>
      </c>
      <c r="J14" s="46" t="s">
        <v>4262</v>
      </c>
      <c r="K14" s="46" t="s">
        <v>401</v>
      </c>
      <c r="L14" s="46" t="s">
        <v>4263</v>
      </c>
      <c r="M14" s="46" t="s">
        <v>1895</v>
      </c>
      <c r="N14" s="67" t="s">
        <v>4264</v>
      </c>
    </row>
    <row r="15">
      <c r="B15" s="60" t="s">
        <v>117</v>
      </c>
      <c r="C15" s="47"/>
      <c r="D15" s="47"/>
      <c r="E15" s="47"/>
      <c r="F15" s="47"/>
      <c r="G15" s="47"/>
      <c r="H15" s="47"/>
      <c r="I15" s="47"/>
      <c r="J15" s="47"/>
      <c r="K15" s="47"/>
      <c r="L15" s="47"/>
      <c r="M15" s="47"/>
      <c r="N15" s="68"/>
    </row>
    <row r="16">
      <c r="B16" s="81" t="s">
        <v>4159</v>
      </c>
      <c r="C16" s="49" t="s">
        <v>644</v>
      </c>
      <c r="D16" s="49" t="s">
        <v>4265</v>
      </c>
      <c r="E16" s="49" t="s">
        <v>3380</v>
      </c>
      <c r="F16" s="49" t="s">
        <v>4266</v>
      </c>
      <c r="G16" s="49" t="s">
        <v>642</v>
      </c>
      <c r="H16" s="49" t="s">
        <v>4267</v>
      </c>
      <c r="I16" s="49" t="s">
        <v>2669</v>
      </c>
      <c r="J16" s="49" t="s">
        <v>4268</v>
      </c>
      <c r="K16" s="49" t="s">
        <v>1301</v>
      </c>
      <c r="L16" s="49" t="s">
        <v>4269</v>
      </c>
      <c r="M16" s="49" t="s">
        <v>253</v>
      </c>
      <c r="N16" s="70" t="s">
        <v>4270</v>
      </c>
    </row>
    <row r="17">
      <c r="B17" s="83" t="s">
        <v>4167</v>
      </c>
      <c r="C17" s="50" t="s">
        <v>845</v>
      </c>
      <c r="D17" s="50" t="s">
        <v>4271</v>
      </c>
      <c r="E17" s="50" t="s">
        <v>1973</v>
      </c>
      <c r="F17" s="50" t="s">
        <v>4272</v>
      </c>
      <c r="G17" s="50" t="s">
        <v>3529</v>
      </c>
      <c r="H17" s="50" t="s">
        <v>4273</v>
      </c>
      <c r="I17" s="50" t="s">
        <v>2057</v>
      </c>
      <c r="J17" s="50" t="s">
        <v>4274</v>
      </c>
      <c r="K17" s="50" t="s">
        <v>229</v>
      </c>
      <c r="L17" s="50" t="s">
        <v>4275</v>
      </c>
      <c r="M17" s="50" t="s">
        <v>283</v>
      </c>
      <c r="N17" s="71" t="s">
        <v>4276</v>
      </c>
    </row>
    <row r="18">
      <c r="B18" t="s">
        <v>195</v>
      </c>
    </row>
    <row r="19">
      <c r="B19" t="s">
        <v>196</v>
      </c>
    </row>
    <row r="20">
      <c r="B20"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4277</v>
      </c>
      <c r="N4" s="34"/>
    </row>
    <row r="5" ht="12" customHeight="1">
      <c r="B5" s="56" t="s">
        <v>39</v>
      </c>
      <c r="N5" s="34"/>
    </row>
    <row r="6" ht="6.95" customHeight="1">
      <c r="B6" s="54"/>
      <c r="C6" s="41"/>
      <c r="D6" s="42"/>
      <c r="E6" s="42"/>
      <c r="F6" s="42"/>
      <c r="G6" s="42"/>
      <c r="H6" s="42"/>
      <c r="I6" s="42"/>
      <c r="J6" s="42"/>
      <c r="K6" s="42"/>
      <c r="L6" s="42"/>
      <c r="M6" s="42"/>
      <c r="N6" s="34"/>
    </row>
    <row r="7" ht="12" customHeight="1">
      <c r="B7" s="57"/>
      <c r="C7" s="45" t="s">
        <v>3812</v>
      </c>
      <c r="D7" s="45" t="s">
        <v>3812</v>
      </c>
      <c r="E7" s="45" t="s">
        <v>234</v>
      </c>
      <c r="F7" s="45" t="s">
        <v>234</v>
      </c>
      <c r="G7" s="45" t="s">
        <v>237</v>
      </c>
      <c r="H7" s="45" t="s">
        <v>237</v>
      </c>
      <c r="I7" s="45" t="s">
        <v>240</v>
      </c>
      <c r="J7" s="45" t="s">
        <v>240</v>
      </c>
      <c r="K7" s="45" t="s">
        <v>242</v>
      </c>
      <c r="L7" s="45" t="s">
        <v>242</v>
      </c>
      <c r="M7" s="45" t="s">
        <v>244</v>
      </c>
      <c r="N7" s="66" t="s">
        <v>244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4201</v>
      </c>
      <c r="C10" s="49" t="s">
        <v>4278</v>
      </c>
      <c r="D10" s="49" t="s">
        <v>4279</v>
      </c>
      <c r="E10" s="49" t="s">
        <v>2394</v>
      </c>
      <c r="F10" s="49" t="s">
        <v>4280</v>
      </c>
      <c r="G10" s="49" t="s">
        <v>2390</v>
      </c>
      <c r="H10" s="49" t="s">
        <v>4281</v>
      </c>
      <c r="I10" s="49" t="s">
        <v>4282</v>
      </c>
      <c r="J10" s="49" t="s">
        <v>4283</v>
      </c>
      <c r="K10" s="49" t="s">
        <v>2396</v>
      </c>
      <c r="L10" s="49" t="s">
        <v>4284</v>
      </c>
      <c r="M10" s="49" t="s">
        <v>2748</v>
      </c>
      <c r="N10" s="70" t="s">
        <v>4285</v>
      </c>
    </row>
    <row r="11">
      <c r="B11" s="82" t="s">
        <v>4210</v>
      </c>
      <c r="C11" s="46" t="s">
        <v>1516</v>
      </c>
      <c r="D11" s="46" t="s">
        <v>4286</v>
      </c>
      <c r="E11" s="46" t="s">
        <v>1798</v>
      </c>
      <c r="F11" s="46" t="s">
        <v>4287</v>
      </c>
      <c r="G11" s="46" t="s">
        <v>1365</v>
      </c>
      <c r="H11" s="46" t="s">
        <v>1386</v>
      </c>
      <c r="I11" s="46" t="s">
        <v>1421</v>
      </c>
      <c r="J11" s="46" t="s">
        <v>1607</v>
      </c>
      <c r="K11" s="46" t="s">
        <v>1740</v>
      </c>
      <c r="L11" s="46" t="s">
        <v>4288</v>
      </c>
      <c r="M11" s="46" t="s">
        <v>2869</v>
      </c>
      <c r="N11" s="67" t="s">
        <v>4289</v>
      </c>
    </row>
    <row r="12">
      <c r="B12" s="60" t="s">
        <v>101</v>
      </c>
      <c r="C12" s="47"/>
      <c r="D12" s="47"/>
      <c r="E12" s="47"/>
      <c r="F12" s="47"/>
      <c r="G12" s="47"/>
      <c r="H12" s="47"/>
      <c r="I12" s="47"/>
      <c r="J12" s="47"/>
      <c r="K12" s="47"/>
      <c r="L12" s="47"/>
      <c r="M12" s="47"/>
      <c r="N12" s="68"/>
    </row>
    <row r="13">
      <c r="B13" s="81" t="s">
        <v>4201</v>
      </c>
      <c r="C13" s="49" t="s">
        <v>2700</v>
      </c>
      <c r="D13" s="49" t="s">
        <v>4290</v>
      </c>
      <c r="E13" s="49" t="s">
        <v>2703</v>
      </c>
      <c r="F13" s="49" t="s">
        <v>4291</v>
      </c>
      <c r="G13" s="49" t="s">
        <v>4292</v>
      </c>
      <c r="H13" s="49" t="s">
        <v>4293</v>
      </c>
      <c r="I13" s="49" t="s">
        <v>2750</v>
      </c>
      <c r="J13" s="49" t="s">
        <v>4294</v>
      </c>
      <c r="K13" s="49" t="s">
        <v>2693</v>
      </c>
      <c r="L13" s="49" t="s">
        <v>4295</v>
      </c>
      <c r="M13" s="49" t="s">
        <v>2745</v>
      </c>
      <c r="N13" s="70" t="s">
        <v>4296</v>
      </c>
    </row>
    <row r="14">
      <c r="B14" s="82" t="s">
        <v>4210</v>
      </c>
      <c r="C14" s="46" t="s">
        <v>1437</v>
      </c>
      <c r="D14" s="46" t="s">
        <v>4297</v>
      </c>
      <c r="E14" s="46" t="s">
        <v>1423</v>
      </c>
      <c r="F14" s="46" t="s">
        <v>4298</v>
      </c>
      <c r="G14" s="46" t="s">
        <v>1441</v>
      </c>
      <c r="H14" s="46" t="s">
        <v>3514</v>
      </c>
      <c r="I14" s="46" t="s">
        <v>494</v>
      </c>
      <c r="J14" s="46" t="s">
        <v>495</v>
      </c>
      <c r="K14" s="46" t="s">
        <v>1410</v>
      </c>
      <c r="L14" s="46" t="s">
        <v>4299</v>
      </c>
      <c r="M14" s="46" t="s">
        <v>494</v>
      </c>
      <c r="N14" s="67" t="s">
        <v>495</v>
      </c>
    </row>
    <row r="15">
      <c r="B15" s="60" t="s">
        <v>117</v>
      </c>
      <c r="C15" s="47"/>
      <c r="D15" s="47"/>
      <c r="E15" s="47"/>
      <c r="F15" s="47"/>
      <c r="G15" s="47"/>
      <c r="H15" s="47"/>
      <c r="I15" s="47"/>
      <c r="J15" s="47"/>
      <c r="K15" s="47"/>
      <c r="L15" s="47"/>
      <c r="M15" s="47"/>
      <c r="N15" s="68"/>
    </row>
    <row r="16">
      <c r="B16" s="81" t="s">
        <v>4201</v>
      </c>
      <c r="C16" s="49" t="s">
        <v>522</v>
      </c>
      <c r="D16" s="49" t="s">
        <v>4300</v>
      </c>
      <c r="E16" s="49" t="s">
        <v>4301</v>
      </c>
      <c r="F16" s="49" t="s">
        <v>4302</v>
      </c>
      <c r="G16" s="49" t="s">
        <v>2477</v>
      </c>
      <c r="H16" s="49" t="s">
        <v>4303</v>
      </c>
      <c r="I16" s="49" t="s">
        <v>4292</v>
      </c>
      <c r="J16" s="49" t="s">
        <v>4290</v>
      </c>
      <c r="K16" s="49" t="s">
        <v>4304</v>
      </c>
      <c r="L16" s="49" t="s">
        <v>4305</v>
      </c>
      <c r="M16" s="49" t="s">
        <v>4306</v>
      </c>
      <c r="N16" s="70" t="s">
        <v>4307</v>
      </c>
    </row>
    <row r="17">
      <c r="B17" s="83" t="s">
        <v>4210</v>
      </c>
      <c r="C17" s="50" t="s">
        <v>119</v>
      </c>
      <c r="D17" s="50" t="s">
        <v>4308</v>
      </c>
      <c r="E17" s="50" t="s">
        <v>1705</v>
      </c>
      <c r="F17" s="50" t="s">
        <v>2896</v>
      </c>
      <c r="G17" s="50" t="s">
        <v>1374</v>
      </c>
      <c r="H17" s="50" t="s">
        <v>4309</v>
      </c>
      <c r="I17" s="50" t="s">
        <v>1441</v>
      </c>
      <c r="J17" s="50" t="s">
        <v>4297</v>
      </c>
      <c r="K17" s="50" t="s">
        <v>1764</v>
      </c>
      <c r="L17" s="50" t="s">
        <v>1765</v>
      </c>
      <c r="M17" s="50" t="s">
        <v>1835</v>
      </c>
      <c r="N17" s="71" t="s">
        <v>4310</v>
      </c>
    </row>
    <row r="18">
      <c r="B18" t="s">
        <v>195</v>
      </c>
    </row>
    <row r="19">
      <c r="B19" t="s">
        <v>196</v>
      </c>
    </row>
    <row r="20">
      <c r="B20"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2"/>
    </row>
    <row r="3" ht="6.95" customHeight="1">
      <c r="B3" s="32"/>
      <c r="L3" s="34"/>
    </row>
    <row r="4" ht="13.5" customHeight="1">
      <c r="B4" s="53" t="s">
        <v>4311</v>
      </c>
      <c r="L4" s="34"/>
    </row>
    <row r="5" ht="12" customHeight="1">
      <c r="B5" s="56" t="s">
        <v>39</v>
      </c>
      <c r="L5" s="34"/>
    </row>
    <row r="6" ht="6.95" customHeight="1">
      <c r="B6" s="54"/>
      <c r="C6" s="41"/>
      <c r="D6" s="42"/>
      <c r="E6" s="42"/>
      <c r="F6" s="42"/>
      <c r="G6" s="42"/>
      <c r="H6" s="42"/>
      <c r="I6" s="42"/>
      <c r="J6" s="42"/>
      <c r="K6" s="42"/>
      <c r="L6" s="64"/>
      <c r="M6" s="42"/>
    </row>
    <row r="7" ht="12" customHeight="1">
      <c r="B7" s="57"/>
      <c r="C7" s="45" t="s">
        <v>3812</v>
      </c>
      <c r="D7" s="45" t="s">
        <v>3812</v>
      </c>
      <c r="E7" s="45" t="s">
        <v>234</v>
      </c>
      <c r="F7" s="45" t="s">
        <v>234</v>
      </c>
      <c r="G7" s="45" t="s">
        <v>237</v>
      </c>
      <c r="H7" s="45" t="s">
        <v>237</v>
      </c>
      <c r="I7" s="45" t="s">
        <v>242</v>
      </c>
      <c r="J7" s="45" t="s">
        <v>242</v>
      </c>
      <c r="K7" s="45" t="s">
        <v>244</v>
      </c>
      <c r="L7" s="66" t="s">
        <v>244</v>
      </c>
    </row>
    <row r="8">
      <c r="B8" s="52"/>
      <c r="C8" s="43" t="s">
        <v>73</v>
      </c>
      <c r="D8" s="44"/>
      <c r="E8" s="44"/>
      <c r="F8" s="44"/>
      <c r="G8" s="44"/>
      <c r="H8" s="44"/>
      <c r="I8" s="44"/>
      <c r="J8" s="44"/>
      <c r="K8" s="44"/>
      <c r="L8" s="65"/>
      <c r="M8" s="44"/>
    </row>
    <row r="9">
      <c r="B9" s="60" t="s">
        <v>76</v>
      </c>
      <c r="C9" s="47"/>
      <c r="D9" s="47"/>
      <c r="E9" s="47"/>
      <c r="F9" s="47"/>
      <c r="G9" s="47"/>
      <c r="H9" s="47"/>
      <c r="I9" s="47"/>
      <c r="J9" s="47"/>
      <c r="K9" s="47"/>
      <c r="L9" s="68"/>
    </row>
    <row r="10">
      <c r="B10" s="81" t="s">
        <v>4312</v>
      </c>
      <c r="C10" s="49" t="s">
        <v>4313</v>
      </c>
      <c r="D10" s="49" t="s">
        <v>4314</v>
      </c>
      <c r="E10" s="49" t="s">
        <v>1242</v>
      </c>
      <c r="F10" s="49" t="s">
        <v>4315</v>
      </c>
      <c r="G10" s="49" t="s">
        <v>4316</v>
      </c>
      <c r="H10" s="49" t="s">
        <v>4317</v>
      </c>
      <c r="I10" s="49" t="s">
        <v>2573</v>
      </c>
      <c r="J10" s="49" t="s">
        <v>4318</v>
      </c>
      <c r="K10" s="49" t="s">
        <v>1242</v>
      </c>
      <c r="L10" s="70" t="s">
        <v>4319</v>
      </c>
    </row>
    <row r="11">
      <c r="B11" s="82" t="s">
        <v>4320</v>
      </c>
      <c r="C11" s="46" t="s">
        <v>2136</v>
      </c>
      <c r="D11" s="46" t="s">
        <v>4321</v>
      </c>
      <c r="E11" s="46" t="s">
        <v>588</v>
      </c>
      <c r="F11" s="46" t="s">
        <v>4322</v>
      </c>
      <c r="G11" s="46" t="s">
        <v>4323</v>
      </c>
      <c r="H11" s="46" t="s">
        <v>4324</v>
      </c>
      <c r="I11" s="46" t="s">
        <v>2554</v>
      </c>
      <c r="J11" s="46" t="s">
        <v>4325</v>
      </c>
      <c r="K11" s="46" t="s">
        <v>588</v>
      </c>
      <c r="L11" s="67" t="s">
        <v>4326</v>
      </c>
    </row>
    <row r="12">
      <c r="B12" s="60" t="s">
        <v>101</v>
      </c>
      <c r="C12" s="47"/>
      <c r="D12" s="47"/>
      <c r="E12" s="47"/>
      <c r="F12" s="47"/>
      <c r="G12" s="47"/>
      <c r="H12" s="47"/>
      <c r="I12" s="47"/>
      <c r="J12" s="47"/>
      <c r="K12" s="47"/>
      <c r="L12" s="68"/>
    </row>
    <row r="13">
      <c r="B13" s="81" t="s">
        <v>4312</v>
      </c>
      <c r="C13" s="49" t="s">
        <v>2885</v>
      </c>
      <c r="D13" s="49" t="s">
        <v>4327</v>
      </c>
      <c r="E13" s="49" t="s">
        <v>4328</v>
      </c>
      <c r="F13" s="49" t="s">
        <v>4329</v>
      </c>
      <c r="G13" s="49" t="s">
        <v>4330</v>
      </c>
      <c r="H13" s="49" t="s">
        <v>4331</v>
      </c>
      <c r="I13" s="49" t="s">
        <v>3702</v>
      </c>
      <c r="J13" s="49" t="s">
        <v>4332</v>
      </c>
      <c r="K13" s="49" t="s">
        <v>781</v>
      </c>
      <c r="L13" s="70" t="s">
        <v>4333</v>
      </c>
    </row>
    <row r="14">
      <c r="B14" s="82" t="s">
        <v>4320</v>
      </c>
      <c r="C14" s="46" t="s">
        <v>4334</v>
      </c>
      <c r="D14" s="46" t="s">
        <v>4335</v>
      </c>
      <c r="E14" s="46" t="s">
        <v>4336</v>
      </c>
      <c r="F14" s="46" t="s">
        <v>4337</v>
      </c>
      <c r="G14" s="46" t="s">
        <v>2134</v>
      </c>
      <c r="H14" s="46" t="s">
        <v>4338</v>
      </c>
      <c r="I14" s="46" t="s">
        <v>4046</v>
      </c>
      <c r="J14" s="46" t="s">
        <v>4339</v>
      </c>
      <c r="K14" s="46" t="s">
        <v>808</v>
      </c>
      <c r="L14" s="67" t="s">
        <v>4340</v>
      </c>
    </row>
    <row r="15">
      <c r="B15" s="60" t="s">
        <v>117</v>
      </c>
      <c r="C15" s="47"/>
      <c r="D15" s="47"/>
      <c r="E15" s="47"/>
      <c r="F15" s="47"/>
      <c r="G15" s="47"/>
      <c r="H15" s="47"/>
      <c r="I15" s="47"/>
      <c r="J15" s="47"/>
      <c r="K15" s="47"/>
      <c r="L15" s="68"/>
    </row>
    <row r="16">
      <c r="B16" s="81" t="s">
        <v>4312</v>
      </c>
      <c r="C16" s="49" t="s">
        <v>3010</v>
      </c>
      <c r="D16" s="49" t="s">
        <v>4341</v>
      </c>
      <c r="E16" s="49" t="s">
        <v>1098</v>
      </c>
      <c r="F16" s="49" t="s">
        <v>4342</v>
      </c>
      <c r="G16" s="49" t="s">
        <v>2568</v>
      </c>
      <c r="H16" s="49" t="s">
        <v>4343</v>
      </c>
      <c r="I16" s="49" t="s">
        <v>2579</v>
      </c>
      <c r="J16" s="49" t="s">
        <v>4344</v>
      </c>
      <c r="K16" s="49" t="s">
        <v>2521</v>
      </c>
      <c r="L16" s="70" t="s">
        <v>4345</v>
      </c>
    </row>
    <row r="17">
      <c r="B17" s="83" t="s">
        <v>4320</v>
      </c>
      <c r="C17" s="50" t="s">
        <v>2628</v>
      </c>
      <c r="D17" s="50" t="s">
        <v>4346</v>
      </c>
      <c r="E17" s="50" t="s">
        <v>1121</v>
      </c>
      <c r="F17" s="50" t="s">
        <v>4347</v>
      </c>
      <c r="G17" s="50" t="s">
        <v>3522</v>
      </c>
      <c r="H17" s="50" t="s">
        <v>4348</v>
      </c>
      <c r="I17" s="50" t="s">
        <v>2563</v>
      </c>
      <c r="J17" s="50" t="s">
        <v>4349</v>
      </c>
      <c r="K17" s="50" t="s">
        <v>2508</v>
      </c>
      <c r="L17" s="71" t="s">
        <v>4350</v>
      </c>
    </row>
    <row r="18">
      <c r="B18" t="s">
        <v>195</v>
      </c>
    </row>
    <row r="19">
      <c r="B19" t="s">
        <v>196</v>
      </c>
    </row>
    <row r="20">
      <c r="B20" t="s">
        <v>197</v>
      </c>
    </row>
  </sheetData>
  <sheetProtection selectLockedCells="0" selectUnlockedCells="0" objects="1" sheet="1"/>
  <mergeCells count="7">
    <mergeCell ref="C2:L2"/>
    <mergeCell ref="C8:L8"/>
    <mergeCell ref="C7:D7"/>
    <mergeCell ref="E7:F7"/>
    <mergeCell ref="G7:H7"/>
    <mergeCell ref="I7:J7"/>
    <mergeCell ref="K7:L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2"/>
    </row>
    <row r="3" ht="6.95" customHeight="1">
      <c r="B3" s="32"/>
      <c r="L3" s="34"/>
    </row>
    <row r="4" ht="13.5" customHeight="1">
      <c r="B4" s="53" t="s">
        <v>4351</v>
      </c>
      <c r="L4" s="34"/>
    </row>
    <row r="5" ht="12" customHeight="1">
      <c r="B5" s="56" t="s">
        <v>39</v>
      </c>
      <c r="L5" s="34"/>
    </row>
    <row r="6" ht="6.95" customHeight="1">
      <c r="B6" s="54"/>
      <c r="C6" s="41"/>
      <c r="D6" s="42"/>
      <c r="E6" s="42"/>
      <c r="F6" s="42"/>
      <c r="G6" s="42"/>
      <c r="H6" s="42"/>
      <c r="I6" s="42"/>
      <c r="J6" s="42"/>
      <c r="K6" s="42"/>
      <c r="L6" s="64"/>
      <c r="M6" s="42"/>
    </row>
    <row r="7" ht="12" customHeight="1">
      <c r="B7" s="57"/>
      <c r="C7" s="45" t="s">
        <v>3812</v>
      </c>
      <c r="D7" s="45" t="s">
        <v>3812</v>
      </c>
      <c r="E7" s="45" t="s">
        <v>234</v>
      </c>
      <c r="F7" s="45" t="s">
        <v>234</v>
      </c>
      <c r="G7" s="45" t="s">
        <v>237</v>
      </c>
      <c r="H7" s="45" t="s">
        <v>237</v>
      </c>
      <c r="I7" s="45" t="s">
        <v>242</v>
      </c>
      <c r="J7" s="45" t="s">
        <v>242</v>
      </c>
      <c r="K7" s="45" t="s">
        <v>244</v>
      </c>
      <c r="L7" s="66" t="s">
        <v>244</v>
      </c>
    </row>
    <row r="8">
      <c r="B8" s="52"/>
      <c r="C8" s="43" t="s">
        <v>73</v>
      </c>
      <c r="D8" s="44"/>
      <c r="E8" s="44"/>
      <c r="F8" s="44"/>
      <c r="G8" s="44"/>
      <c r="H8" s="44"/>
      <c r="I8" s="44"/>
      <c r="J8" s="44"/>
      <c r="K8" s="44"/>
      <c r="L8" s="65"/>
      <c r="M8" s="44"/>
    </row>
    <row r="9">
      <c r="B9" s="60" t="s">
        <v>76</v>
      </c>
      <c r="C9" s="47"/>
      <c r="D9" s="47"/>
      <c r="E9" s="47"/>
      <c r="F9" s="47"/>
      <c r="G9" s="47"/>
      <c r="H9" s="47"/>
      <c r="I9" s="47"/>
      <c r="J9" s="47"/>
      <c r="K9" s="47"/>
      <c r="L9" s="68"/>
    </row>
    <row r="10">
      <c r="B10" s="81" t="s">
        <v>4352</v>
      </c>
      <c r="C10" s="49" t="s">
        <v>735</v>
      </c>
      <c r="D10" s="49" t="s">
        <v>4353</v>
      </c>
      <c r="E10" s="49" t="s">
        <v>2057</v>
      </c>
      <c r="F10" s="49" t="s">
        <v>4354</v>
      </c>
      <c r="G10" s="49" t="s">
        <v>3456</v>
      </c>
      <c r="H10" s="49" t="s">
        <v>4355</v>
      </c>
      <c r="I10" s="49" t="s">
        <v>1877</v>
      </c>
      <c r="J10" s="49" t="s">
        <v>4356</v>
      </c>
      <c r="K10" s="49" t="s">
        <v>163</v>
      </c>
      <c r="L10" s="70" t="s">
        <v>4357</v>
      </c>
    </row>
    <row r="11">
      <c r="B11" s="82" t="s">
        <v>4358</v>
      </c>
      <c r="C11" s="46" t="s">
        <v>759</v>
      </c>
      <c r="D11" s="46" t="s">
        <v>4359</v>
      </c>
      <c r="E11" s="46" t="s">
        <v>2669</v>
      </c>
      <c r="F11" s="46" t="s">
        <v>4360</v>
      </c>
      <c r="G11" s="46" t="s">
        <v>2353</v>
      </c>
      <c r="H11" s="46" t="s">
        <v>4361</v>
      </c>
      <c r="I11" s="46" t="s">
        <v>620</v>
      </c>
      <c r="J11" s="46" t="s">
        <v>4362</v>
      </c>
      <c r="K11" s="46" t="s">
        <v>2646</v>
      </c>
      <c r="L11" s="67" t="s">
        <v>4363</v>
      </c>
    </row>
    <row r="12">
      <c r="B12" s="60" t="s">
        <v>101</v>
      </c>
      <c r="C12" s="47"/>
      <c r="D12" s="47"/>
      <c r="E12" s="47"/>
      <c r="F12" s="47"/>
      <c r="G12" s="47"/>
      <c r="H12" s="47"/>
      <c r="I12" s="47"/>
      <c r="J12" s="47"/>
      <c r="K12" s="47"/>
      <c r="L12" s="68"/>
    </row>
    <row r="13">
      <c r="B13" s="81" t="s">
        <v>4352</v>
      </c>
      <c r="C13" s="49" t="s">
        <v>4364</v>
      </c>
      <c r="D13" s="49" t="s">
        <v>4365</v>
      </c>
      <c r="E13" s="49" t="s">
        <v>227</v>
      </c>
      <c r="F13" s="49" t="s">
        <v>4366</v>
      </c>
      <c r="G13" s="49" t="s">
        <v>1329</v>
      </c>
      <c r="H13" s="49" t="s">
        <v>4367</v>
      </c>
      <c r="I13" s="49" t="s">
        <v>1329</v>
      </c>
      <c r="J13" s="49" t="s">
        <v>4368</v>
      </c>
      <c r="K13" s="49" t="s">
        <v>87</v>
      </c>
      <c r="L13" s="70" t="s">
        <v>4369</v>
      </c>
    </row>
    <row r="14">
      <c r="B14" s="82" t="s">
        <v>4358</v>
      </c>
      <c r="C14" s="46" t="s">
        <v>1949</v>
      </c>
      <c r="D14" s="46" t="s">
        <v>4370</v>
      </c>
      <c r="E14" s="46" t="s">
        <v>819</v>
      </c>
      <c r="F14" s="46" t="s">
        <v>4371</v>
      </c>
      <c r="G14" s="46" t="s">
        <v>1351</v>
      </c>
      <c r="H14" s="46" t="s">
        <v>4372</v>
      </c>
      <c r="I14" s="46" t="s">
        <v>1351</v>
      </c>
      <c r="J14" s="46" t="s">
        <v>4373</v>
      </c>
      <c r="K14" s="46" t="s">
        <v>894</v>
      </c>
      <c r="L14" s="67" t="s">
        <v>4374</v>
      </c>
    </row>
    <row r="15">
      <c r="B15" s="60" t="s">
        <v>117</v>
      </c>
      <c r="C15" s="47"/>
      <c r="D15" s="47"/>
      <c r="E15" s="47"/>
      <c r="F15" s="47"/>
      <c r="G15" s="47"/>
      <c r="H15" s="47"/>
      <c r="I15" s="47"/>
      <c r="J15" s="47"/>
      <c r="K15" s="47"/>
      <c r="L15" s="68"/>
    </row>
    <row r="16">
      <c r="B16" s="81" t="s">
        <v>4352</v>
      </c>
      <c r="C16" s="49" t="s">
        <v>213</v>
      </c>
      <c r="D16" s="49" t="s">
        <v>4375</v>
      </c>
      <c r="E16" s="49" t="s">
        <v>3004</v>
      </c>
      <c r="F16" s="49" t="s">
        <v>4376</v>
      </c>
      <c r="G16" s="49" t="s">
        <v>225</v>
      </c>
      <c r="H16" s="49" t="s">
        <v>4377</v>
      </c>
      <c r="I16" s="49" t="s">
        <v>4378</v>
      </c>
      <c r="J16" s="49" t="s">
        <v>4379</v>
      </c>
      <c r="K16" s="49" t="s">
        <v>519</v>
      </c>
      <c r="L16" s="70" t="s">
        <v>4380</v>
      </c>
    </row>
    <row r="17">
      <c r="B17" s="83" t="s">
        <v>4358</v>
      </c>
      <c r="C17" s="50" t="s">
        <v>4381</v>
      </c>
      <c r="D17" s="50" t="s">
        <v>4382</v>
      </c>
      <c r="E17" s="50" t="s">
        <v>3013</v>
      </c>
      <c r="F17" s="50" t="s">
        <v>4383</v>
      </c>
      <c r="G17" s="50" t="s">
        <v>583</v>
      </c>
      <c r="H17" s="50" t="s">
        <v>4384</v>
      </c>
      <c r="I17" s="50" t="s">
        <v>658</v>
      </c>
      <c r="J17" s="50" t="s">
        <v>4385</v>
      </c>
      <c r="K17" s="50" t="s">
        <v>492</v>
      </c>
      <c r="L17" s="71" t="s">
        <v>4386</v>
      </c>
    </row>
    <row r="18">
      <c r="B18" t="s">
        <v>195</v>
      </c>
    </row>
    <row r="19">
      <c r="B19" t="s">
        <v>196</v>
      </c>
    </row>
    <row r="20">
      <c r="B20" t="s">
        <v>197</v>
      </c>
    </row>
  </sheetData>
  <sheetProtection selectLockedCells="0" selectUnlockedCells="0" objects="1" sheet="1"/>
  <mergeCells count="7">
    <mergeCell ref="C2:L2"/>
    <mergeCell ref="C8:L8"/>
    <mergeCell ref="C7:D7"/>
    <mergeCell ref="E7:F7"/>
    <mergeCell ref="G7:H7"/>
    <mergeCell ref="I7:J7"/>
    <mergeCell ref="K7:L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7"/>
  </sheetPr>
  <dimension ref="A1"/>
  <sheetViews>
    <sheetView showGridLines="0" showRowColHeaders="0" zoomScale="130" zoomScaleNormal="130" workbookViewId="0">
      <selection activeCell="C2" sqref="C2:D2"/>
    </sheetView>
  </sheetViews>
  <sheetFormatPr defaultRowHeight="15.0" baseColWidth="10"/>
  <cols>
    <col min="1" max="1" width="1.5" hidden="0" customWidth="1"/>
    <col min="2" max="2" width="2.83203125" hidden="0" customWidth="1"/>
    <col min="3" max="3" width="120.83203125" hidden="0" customWidth="1"/>
    <col min="4" max="4" width="2.83203125" hidden="0" customWidth="1"/>
  </cols>
  <sheetData>
    <row r="1" ht="9" customHeight="1"/>
    <row r="2" ht="39.950000000000003" customHeight="1">
      <c r="B2" s="35"/>
      <c r="C2" s="14" t="s">
        <v>2</v>
      </c>
      <c r="D2" s="14"/>
    </row>
    <row r="3">
      <c r="B3" s="32"/>
      <c r="D3" s="34"/>
    </row>
    <row r="4">
      <c r="B4" s="32"/>
      <c r="C4" s="37" t="s">
        <v>29</v>
      </c>
      <c r="D4" s="34"/>
    </row>
    <row r="5">
      <c r="B5" s="32"/>
      <c r="C5" s="38" t="s">
        <v>30</v>
      </c>
      <c r="D5" s="34"/>
    </row>
    <row r="6">
      <c r="B6" s="32"/>
      <c r="C6" s="38"/>
      <c r="D6" s="34"/>
    </row>
    <row r="7">
      <c r="B7" s="32"/>
      <c r="C7" s="37" t="s">
        <v>31</v>
      </c>
      <c r="D7" s="34"/>
    </row>
    <row r="8">
      <c r="B8" s="32"/>
      <c r="C8" s="38" t="s">
        <v>32</v>
      </c>
      <c r="D8" s="34"/>
    </row>
    <row r="9">
      <c r="B9" s="32"/>
      <c r="C9" s="38"/>
      <c r="D9" s="34"/>
    </row>
    <row r="10">
      <c r="B10" s="32"/>
      <c r="C10" s="37" t="s">
        <v>33</v>
      </c>
      <c r="D10" s="34"/>
    </row>
    <row r="11">
      <c r="B11" s="32"/>
      <c r="C11" s="38" t="s">
        <v>34</v>
      </c>
      <c r="D11" s="34"/>
    </row>
    <row r="12">
      <c r="B12" s="32"/>
      <c r="C12" s="36" t="str">
        <f>=HYPERLINK("https://www.act.gov.au/directorates-and-agencies/act-health/data-statistics-and-surveys/healthstats-act/data-collections/act-general-health-survey", "ACT General Health Survey")</f>
      </c>
      <c r="D12" s="34"/>
    </row>
    <row r="13">
      <c r="B13" s="32"/>
      <c r="C13" s="38"/>
      <c r="D13" s="34"/>
    </row>
    <row r="14">
      <c r="B14" s="32"/>
      <c r="C14" s="37" t="s">
        <v>36</v>
      </c>
      <c r="D14" s="34"/>
    </row>
    <row r="15">
      <c r="B15" s="32"/>
      <c r="C15" s="38" t="s">
        <v>37</v>
      </c>
      <c r="D15" s="34"/>
    </row>
    <row r="16">
      <c r="B16" s="32"/>
      <c r="C16" s="36" t="str">
        <f>=HYPERLINK("https://www.act.gov.au/directorates-and-agencies/act-health/data-statistics-and-surveys/healthstats-act/data-collections/australian-secondary-students-alcohol-and-drug-survey", "Australian Secondary Students' Alcohol and Drug Survey")</f>
      </c>
      <c r="D16" s="34"/>
    </row>
    <row r="17">
      <c r="B17" s="32"/>
      <c r="C17" s="38"/>
      <c r="D17" s="34"/>
    </row>
    <row r="18">
      <c r="B18" s="32"/>
      <c r="C18" s="37" t="s">
        <v>39</v>
      </c>
      <c r="D18" s="34"/>
    </row>
    <row r="19">
      <c r="B19" s="32"/>
      <c r="C19" s="38" t="s">
        <v>40</v>
      </c>
      <c r="D19" s="34"/>
    </row>
    <row r="20">
      <c r="B20" s="32"/>
      <c r="C20" s="36" t="str">
        <f>=HYPERLINK("https://www.act.gov.au/directorates-and-agencies/act-health/data-statistics-and-surveys/healthstats-act/data-collections/year-6-act-physical-activity-and-nutrition-survey", "ACT Physical Activity and Nutrition Survey")</f>
      </c>
      <c r="D20" s="34"/>
    </row>
    <row r="21">
      <c r="B21" s="32"/>
      <c r="C21" s="38"/>
      <c r="D21" s="34"/>
    </row>
    <row r="22">
      <c r="B22" s="32"/>
      <c r="C22" s="37" t="s">
        <v>42</v>
      </c>
      <c r="D22" s="34"/>
    </row>
    <row r="23">
      <c r="B23" s="32"/>
      <c r="C23" s="38" t="s">
        <v>43</v>
      </c>
      <c r="D23" s="34"/>
    </row>
    <row r="24">
      <c r="B24" s="32"/>
      <c r="C24" s="36" t="str">
        <f>=HYPERLINK("https://www.act.gov.au/directorates-and-agencies/act-health/data-statistics-and-surveys/healthstats-act/data-collections/year-7-health-survey", "Year 7 Health Survey")</f>
      </c>
      <c r="D24" s="34"/>
    </row>
    <row r="25">
      <c r="B25" s="32"/>
      <c r="C25" s="38"/>
      <c r="D25" s="34"/>
    </row>
    <row r="26">
      <c r="B26" s="32"/>
      <c r="C26" s="37" t="s">
        <v>45</v>
      </c>
      <c r="D26" s="34"/>
    </row>
    <row r="27">
      <c r="B27" s="32"/>
      <c r="C27" s="38" t="s">
        <v>46</v>
      </c>
      <c r="D27" s="34"/>
    </row>
    <row r="28">
      <c r="B28" s="32"/>
      <c r="C28" s="38" t="s">
        <v>47</v>
      </c>
      <c r="D28" s="34"/>
    </row>
    <row r="29">
      <c r="B29" s="32"/>
      <c r="C29" s="38" t="s">
        <v>48</v>
      </c>
      <c r="D29" s="34"/>
    </row>
    <row r="30">
      <c r="B30" s="32"/>
      <c r="C30" s="38" t="s">
        <v>49</v>
      </c>
      <c r="D30" s="34"/>
    </row>
    <row r="31">
      <c r="B31" s="32"/>
      <c r="C31" s="38"/>
      <c r="D31" s="34"/>
    </row>
    <row r="32">
      <c r="B32" s="40"/>
      <c r="C32" s="39"/>
      <c r="D32" s="33"/>
    </row>
  </sheetData>
  <sheetProtection selectLockedCells="0" selectUnlockedCells="0" objects="1" sheet="1"/>
  <mergeCells count="1">
    <mergeCell ref="C2:D2"/>
  </mergeCells>
  <conditionalFormatting sqref="C2">
    <cfRule type="colorScale" priority="1">
      <colorScale>
        <cfvo type="min"/>
        <cfvo type="percentile" val="20"/>
        <cfvo type="max"/>
        <color theme="0"/>
        <color theme="0"/>
        <color theme="4"/>
      </colorScale>
    </cfRule>
  </conditionalFormatting>
  <hyperlinks>
    <hyperlink ref="C2:D2" display="Table of contents" location="'Table of contents'!A1"/>
  </hyperlinks>
  <pageMargins left="0.7" right="0.7" top="0.75" bottom="0.75" header="0.3" footer="0.3"/>
  <pageSetup paperSize="9" orientation="portrait" r:id="rId2"/>
  <drawing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4387</v>
      </c>
      <c r="N4" s="34"/>
    </row>
    <row r="5" ht="12" customHeight="1">
      <c r="B5" s="56" t="s">
        <v>39</v>
      </c>
      <c r="N5" s="34"/>
    </row>
    <row r="6" ht="6.95" customHeight="1">
      <c r="B6" s="54"/>
      <c r="C6" s="41"/>
      <c r="D6" s="42"/>
      <c r="E6" s="42"/>
      <c r="F6" s="42"/>
      <c r="G6" s="42"/>
      <c r="H6" s="42"/>
      <c r="I6" s="42"/>
      <c r="J6" s="42"/>
      <c r="K6" s="42"/>
      <c r="L6" s="42"/>
      <c r="M6" s="42"/>
      <c r="N6" s="34"/>
    </row>
    <row r="7" ht="12" customHeight="1">
      <c r="B7" s="57"/>
      <c r="C7" s="45" t="s">
        <v>3812</v>
      </c>
      <c r="D7" s="45" t="s">
        <v>3812</v>
      </c>
      <c r="E7" s="45" t="s">
        <v>234</v>
      </c>
      <c r="F7" s="45" t="s">
        <v>234</v>
      </c>
      <c r="G7" s="45" t="s">
        <v>237</v>
      </c>
      <c r="H7" s="45" t="s">
        <v>237</v>
      </c>
      <c r="I7" s="45" t="s">
        <v>240</v>
      </c>
      <c r="J7" s="45" t="s">
        <v>240</v>
      </c>
      <c r="K7" s="45" t="s">
        <v>242</v>
      </c>
      <c r="L7" s="45" t="s">
        <v>242</v>
      </c>
      <c r="M7" s="45" t="s">
        <v>244</v>
      </c>
      <c r="N7" s="66" t="s">
        <v>244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4388</v>
      </c>
      <c r="C10" s="49" t="s">
        <v>544</v>
      </c>
      <c r="D10" s="49" t="s">
        <v>4389</v>
      </c>
      <c r="E10" s="49" t="s">
        <v>2348</v>
      </c>
      <c r="F10" s="49" t="s">
        <v>4390</v>
      </c>
      <c r="G10" s="49" t="s">
        <v>483</v>
      </c>
      <c r="H10" s="49" t="s">
        <v>4391</v>
      </c>
      <c r="I10" s="49" t="s">
        <v>656</v>
      </c>
      <c r="J10" s="49" t="s">
        <v>4392</v>
      </c>
      <c r="K10" s="49" t="s">
        <v>532</v>
      </c>
      <c r="L10" s="49" t="s">
        <v>4393</v>
      </c>
      <c r="M10" s="49" t="s">
        <v>1628</v>
      </c>
      <c r="N10" s="70" t="s">
        <v>4394</v>
      </c>
    </row>
    <row r="11">
      <c r="B11" s="82" t="s">
        <v>4395</v>
      </c>
      <c r="C11" s="46" t="s">
        <v>1798</v>
      </c>
      <c r="D11" s="46" t="s">
        <v>4396</v>
      </c>
      <c r="E11" s="46" t="s">
        <v>2113</v>
      </c>
      <c r="F11" s="46" t="s">
        <v>4397</v>
      </c>
      <c r="G11" s="46" t="s">
        <v>2113</v>
      </c>
      <c r="H11" s="46" t="s">
        <v>4398</v>
      </c>
      <c r="I11" s="46" t="s">
        <v>305</v>
      </c>
      <c r="J11" s="46" t="s">
        <v>4399</v>
      </c>
      <c r="K11" s="46" t="s">
        <v>1886</v>
      </c>
      <c r="L11" s="46" t="s">
        <v>4400</v>
      </c>
      <c r="M11" s="46" t="s">
        <v>344</v>
      </c>
      <c r="N11" s="67" t="s">
        <v>4401</v>
      </c>
    </row>
    <row r="12">
      <c r="B12" s="81" t="s">
        <v>4402</v>
      </c>
      <c r="C12" s="49" t="s">
        <v>81</v>
      </c>
      <c r="D12" s="49" t="s">
        <v>4403</v>
      </c>
      <c r="E12" s="49" t="s">
        <v>1433</v>
      </c>
      <c r="F12" s="49" t="s">
        <v>4404</v>
      </c>
      <c r="G12" s="49" t="s">
        <v>135</v>
      </c>
      <c r="H12" s="49" t="s">
        <v>4405</v>
      </c>
      <c r="I12" s="49" t="s">
        <v>1665</v>
      </c>
      <c r="J12" s="49" t="s">
        <v>4406</v>
      </c>
      <c r="K12" s="49" t="s">
        <v>1595</v>
      </c>
      <c r="L12" s="49" t="s">
        <v>4407</v>
      </c>
      <c r="M12" s="49" t="s">
        <v>119</v>
      </c>
      <c r="N12" s="70" t="s">
        <v>4408</v>
      </c>
    </row>
    <row r="13">
      <c r="B13" s="60" t="s">
        <v>101</v>
      </c>
      <c r="C13" s="47"/>
      <c r="D13" s="47"/>
      <c r="E13" s="47"/>
      <c r="F13" s="47"/>
      <c r="G13" s="47"/>
      <c r="H13" s="47"/>
      <c r="I13" s="47"/>
      <c r="J13" s="47"/>
      <c r="K13" s="47"/>
      <c r="L13" s="47"/>
      <c r="M13" s="47"/>
      <c r="N13" s="68"/>
    </row>
    <row r="14">
      <c r="B14" s="81" t="s">
        <v>4388</v>
      </c>
      <c r="C14" s="49" t="s">
        <v>678</v>
      </c>
      <c r="D14" s="49" t="s">
        <v>4409</v>
      </c>
      <c r="E14" s="49" t="s">
        <v>694</v>
      </c>
      <c r="F14" s="49" t="s">
        <v>4410</v>
      </c>
      <c r="G14" s="49" t="s">
        <v>374</v>
      </c>
      <c r="H14" s="49" t="s">
        <v>4411</v>
      </c>
      <c r="I14" s="49" t="s">
        <v>715</v>
      </c>
      <c r="J14" s="49" t="s">
        <v>4412</v>
      </c>
      <c r="K14" s="49" t="s">
        <v>814</v>
      </c>
      <c r="L14" s="49" t="s">
        <v>4413</v>
      </c>
      <c r="M14" s="49" t="s">
        <v>1615</v>
      </c>
      <c r="N14" s="70" t="s">
        <v>4414</v>
      </c>
    </row>
    <row r="15">
      <c r="B15" s="82" t="s">
        <v>4395</v>
      </c>
      <c r="C15" s="46" t="s">
        <v>141</v>
      </c>
      <c r="D15" s="46" t="s">
        <v>4415</v>
      </c>
      <c r="E15" s="46" t="s">
        <v>141</v>
      </c>
      <c r="F15" s="46" t="s">
        <v>4416</v>
      </c>
      <c r="G15" s="46" t="s">
        <v>78</v>
      </c>
      <c r="H15" s="46" t="s">
        <v>4417</v>
      </c>
      <c r="I15" s="46" t="s">
        <v>346</v>
      </c>
      <c r="J15" s="46" t="s">
        <v>4418</v>
      </c>
      <c r="K15" s="46" t="s">
        <v>398</v>
      </c>
      <c r="L15" s="46" t="s">
        <v>4419</v>
      </c>
      <c r="M15" s="46" t="s">
        <v>724</v>
      </c>
      <c r="N15" s="67" t="s">
        <v>4420</v>
      </c>
    </row>
    <row r="16">
      <c r="B16" s="81" t="s">
        <v>4402</v>
      </c>
      <c r="C16" s="49" t="s">
        <v>2308</v>
      </c>
      <c r="D16" s="49" t="s">
        <v>2406</v>
      </c>
      <c r="E16" s="49" t="s">
        <v>1567</v>
      </c>
      <c r="F16" s="49" t="s">
        <v>4421</v>
      </c>
      <c r="G16" s="49" t="s">
        <v>1471</v>
      </c>
      <c r="H16" s="49" t="s">
        <v>4422</v>
      </c>
      <c r="I16" s="49" t="s">
        <v>137</v>
      </c>
      <c r="J16" s="49" t="s">
        <v>4423</v>
      </c>
      <c r="K16" s="49" t="s">
        <v>137</v>
      </c>
      <c r="L16" s="49" t="s">
        <v>4424</v>
      </c>
      <c r="M16" s="49" t="s">
        <v>1367</v>
      </c>
      <c r="N16" s="70" t="s">
        <v>4425</v>
      </c>
    </row>
    <row r="17">
      <c r="B17" s="60" t="s">
        <v>117</v>
      </c>
      <c r="C17" s="47"/>
      <c r="D17" s="47"/>
      <c r="E17" s="47"/>
      <c r="F17" s="47"/>
      <c r="G17" s="47"/>
      <c r="H17" s="47"/>
      <c r="I17" s="47"/>
      <c r="J17" s="47"/>
      <c r="K17" s="47"/>
      <c r="L17" s="47"/>
      <c r="M17" s="47"/>
      <c r="N17" s="68"/>
    </row>
    <row r="18">
      <c r="B18" s="81" t="s">
        <v>4388</v>
      </c>
      <c r="C18" s="49" t="s">
        <v>367</v>
      </c>
      <c r="D18" s="49" t="s">
        <v>4426</v>
      </c>
      <c r="E18" s="49" t="s">
        <v>2362</v>
      </c>
      <c r="F18" s="49" t="s">
        <v>4427</v>
      </c>
      <c r="G18" s="49" t="s">
        <v>620</v>
      </c>
      <c r="H18" s="49" t="s">
        <v>4428</v>
      </c>
      <c r="I18" s="49" t="s">
        <v>1301</v>
      </c>
      <c r="J18" s="49" t="s">
        <v>4429</v>
      </c>
      <c r="K18" s="49" t="s">
        <v>653</v>
      </c>
      <c r="L18" s="49" t="s">
        <v>4430</v>
      </c>
      <c r="M18" s="49" t="s">
        <v>849</v>
      </c>
      <c r="N18" s="70" t="s">
        <v>4431</v>
      </c>
    </row>
    <row r="19">
      <c r="B19" s="82" t="s">
        <v>4395</v>
      </c>
      <c r="C19" s="46" t="s">
        <v>110</v>
      </c>
      <c r="D19" s="46" t="s">
        <v>4432</v>
      </c>
      <c r="E19" s="46" t="s">
        <v>125</v>
      </c>
      <c r="F19" s="46" t="s">
        <v>4433</v>
      </c>
      <c r="G19" s="46" t="s">
        <v>187</v>
      </c>
      <c r="H19" s="46" t="s">
        <v>4434</v>
      </c>
      <c r="I19" s="46" t="s">
        <v>143</v>
      </c>
      <c r="J19" s="46" t="s">
        <v>4435</v>
      </c>
      <c r="K19" s="46" t="s">
        <v>401</v>
      </c>
      <c r="L19" s="46" t="s">
        <v>4436</v>
      </c>
      <c r="M19" s="46" t="s">
        <v>960</v>
      </c>
      <c r="N19" s="67" t="s">
        <v>4437</v>
      </c>
    </row>
    <row r="20">
      <c r="B20" s="84" t="s">
        <v>4402</v>
      </c>
      <c r="C20" s="78" t="s">
        <v>189</v>
      </c>
      <c r="D20" s="78" t="s">
        <v>1645</v>
      </c>
      <c r="E20" s="78" t="s">
        <v>1394</v>
      </c>
      <c r="F20" s="78" t="s">
        <v>4438</v>
      </c>
      <c r="G20" s="78" t="s">
        <v>1555</v>
      </c>
      <c r="H20" s="78" t="s">
        <v>4439</v>
      </c>
      <c r="I20" s="78" t="s">
        <v>1374</v>
      </c>
      <c r="J20" s="78" t="s">
        <v>4440</v>
      </c>
      <c r="K20" s="78" t="s">
        <v>1365</v>
      </c>
      <c r="L20" s="78" t="s">
        <v>4441</v>
      </c>
      <c r="M20" s="78" t="s">
        <v>1805</v>
      </c>
      <c r="N20" s="80" t="s">
        <v>4442</v>
      </c>
    </row>
    <row r="21">
      <c r="B21" t="s">
        <v>195</v>
      </c>
    </row>
    <row r="22">
      <c r="B22" t="s">
        <v>196</v>
      </c>
    </row>
    <row r="23">
      <c r="B23"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4443</v>
      </c>
      <c r="N4" s="34"/>
    </row>
    <row r="5" ht="12" customHeight="1">
      <c r="B5" s="56" t="s">
        <v>39</v>
      </c>
      <c r="N5" s="34"/>
    </row>
    <row r="6" ht="6.95" customHeight="1">
      <c r="B6" s="54"/>
      <c r="C6" s="41"/>
      <c r="D6" s="42"/>
      <c r="E6" s="42"/>
      <c r="F6" s="42"/>
      <c r="G6" s="42"/>
      <c r="H6" s="42"/>
      <c r="I6" s="42"/>
      <c r="J6" s="42"/>
      <c r="K6" s="42"/>
      <c r="L6" s="42"/>
      <c r="M6" s="42"/>
      <c r="N6" s="34"/>
    </row>
    <row r="7" ht="12" customHeight="1">
      <c r="B7" s="57"/>
      <c r="C7" s="45" t="s">
        <v>3812</v>
      </c>
      <c r="D7" s="45" t="s">
        <v>3812</v>
      </c>
      <c r="E7" s="45" t="s">
        <v>234</v>
      </c>
      <c r="F7" s="45" t="s">
        <v>234</v>
      </c>
      <c r="G7" s="45" t="s">
        <v>237</v>
      </c>
      <c r="H7" s="45" t="s">
        <v>237</v>
      </c>
      <c r="I7" s="45" t="s">
        <v>240</v>
      </c>
      <c r="J7" s="45" t="s">
        <v>240</v>
      </c>
      <c r="K7" s="45" t="s">
        <v>242</v>
      </c>
      <c r="L7" s="45" t="s">
        <v>242</v>
      </c>
      <c r="M7" s="45" t="s">
        <v>244</v>
      </c>
      <c r="N7" s="66" t="s">
        <v>244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4388</v>
      </c>
      <c r="C10" s="49" t="s">
        <v>181</v>
      </c>
      <c r="D10" s="49" t="s">
        <v>4444</v>
      </c>
      <c r="E10" s="49" t="s">
        <v>415</v>
      </c>
      <c r="F10" s="49" t="s">
        <v>4445</v>
      </c>
      <c r="G10" s="49" t="s">
        <v>193</v>
      </c>
      <c r="H10" s="49" t="s">
        <v>4446</v>
      </c>
      <c r="I10" s="49" t="s">
        <v>78</v>
      </c>
      <c r="J10" s="49" t="s">
        <v>4447</v>
      </c>
      <c r="K10" s="49" t="s">
        <v>2337</v>
      </c>
      <c r="L10" s="49" t="s">
        <v>4448</v>
      </c>
      <c r="M10" s="49" t="s">
        <v>407</v>
      </c>
      <c r="N10" s="70" t="s">
        <v>4449</v>
      </c>
    </row>
    <row r="11">
      <c r="B11" s="82" t="s">
        <v>4395</v>
      </c>
      <c r="C11" s="46" t="s">
        <v>875</v>
      </c>
      <c r="D11" s="46" t="s">
        <v>4450</v>
      </c>
      <c r="E11" s="46" t="s">
        <v>839</v>
      </c>
      <c r="F11" s="46" t="s">
        <v>4451</v>
      </c>
      <c r="G11" s="46" t="s">
        <v>392</v>
      </c>
      <c r="H11" s="46" t="s">
        <v>4452</v>
      </c>
      <c r="I11" s="46" t="s">
        <v>949</v>
      </c>
      <c r="J11" s="46" t="s">
        <v>4453</v>
      </c>
      <c r="K11" s="46" t="s">
        <v>949</v>
      </c>
      <c r="L11" s="46" t="s">
        <v>4024</v>
      </c>
      <c r="M11" s="46" t="s">
        <v>3874</v>
      </c>
      <c r="N11" s="67" t="s">
        <v>4454</v>
      </c>
    </row>
    <row r="12">
      <c r="B12" s="81" t="s">
        <v>4402</v>
      </c>
      <c r="C12" s="49" t="s">
        <v>3667</v>
      </c>
      <c r="D12" s="49" t="s">
        <v>4455</v>
      </c>
      <c r="E12" s="49" t="s">
        <v>1036</v>
      </c>
      <c r="F12" s="49" t="s">
        <v>4456</v>
      </c>
      <c r="G12" s="49" t="s">
        <v>2777</v>
      </c>
      <c r="H12" s="49" t="s">
        <v>4457</v>
      </c>
      <c r="I12" s="49" t="s">
        <v>1032</v>
      </c>
      <c r="J12" s="49" t="s">
        <v>4458</v>
      </c>
      <c r="K12" s="49" t="s">
        <v>3464</v>
      </c>
      <c r="L12" s="49" t="s">
        <v>4459</v>
      </c>
      <c r="M12" s="49" t="s">
        <v>219</v>
      </c>
      <c r="N12" s="70" t="s">
        <v>4460</v>
      </c>
    </row>
    <row r="13">
      <c r="B13" s="60" t="s">
        <v>101</v>
      </c>
      <c r="C13" s="47"/>
      <c r="D13" s="47"/>
      <c r="E13" s="47"/>
      <c r="F13" s="47"/>
      <c r="G13" s="47"/>
      <c r="H13" s="47"/>
      <c r="I13" s="47"/>
      <c r="J13" s="47"/>
      <c r="K13" s="47"/>
      <c r="L13" s="47"/>
      <c r="M13" s="47"/>
      <c r="N13" s="68"/>
    </row>
    <row r="14">
      <c r="B14" s="81" t="s">
        <v>4388</v>
      </c>
      <c r="C14" s="49" t="s">
        <v>733</v>
      </c>
      <c r="D14" s="49" t="s">
        <v>4461</v>
      </c>
      <c r="E14" s="49" t="s">
        <v>3456</v>
      </c>
      <c r="F14" s="49" t="s">
        <v>4462</v>
      </c>
      <c r="G14" s="49" t="s">
        <v>2145</v>
      </c>
      <c r="H14" s="49" t="s">
        <v>4463</v>
      </c>
      <c r="I14" s="49" t="s">
        <v>415</v>
      </c>
      <c r="J14" s="49" t="s">
        <v>4464</v>
      </c>
      <c r="K14" s="49" t="s">
        <v>413</v>
      </c>
      <c r="L14" s="49" t="s">
        <v>4465</v>
      </c>
      <c r="M14" s="49" t="s">
        <v>2914</v>
      </c>
      <c r="N14" s="70" t="s">
        <v>3682</v>
      </c>
    </row>
    <row r="15">
      <c r="B15" s="82" t="s">
        <v>4395</v>
      </c>
      <c r="C15" s="46" t="s">
        <v>1063</v>
      </c>
      <c r="D15" s="46" t="s">
        <v>4466</v>
      </c>
      <c r="E15" s="46" t="s">
        <v>2454</v>
      </c>
      <c r="F15" s="46" t="s">
        <v>4467</v>
      </c>
      <c r="G15" s="46" t="s">
        <v>2986</v>
      </c>
      <c r="H15" s="46" t="s">
        <v>4468</v>
      </c>
      <c r="I15" s="46" t="s">
        <v>946</v>
      </c>
      <c r="J15" s="46" t="s">
        <v>4469</v>
      </c>
      <c r="K15" s="46" t="s">
        <v>3153</v>
      </c>
      <c r="L15" s="46" t="s">
        <v>4470</v>
      </c>
      <c r="M15" s="46" t="s">
        <v>996</v>
      </c>
      <c r="N15" s="67" t="s">
        <v>4471</v>
      </c>
    </row>
    <row r="16">
      <c r="B16" s="81" t="s">
        <v>4402</v>
      </c>
      <c r="C16" s="49" t="s">
        <v>3466</v>
      </c>
      <c r="D16" s="49" t="s">
        <v>4472</v>
      </c>
      <c r="E16" s="49" t="s">
        <v>2180</v>
      </c>
      <c r="F16" s="49" t="s">
        <v>4473</v>
      </c>
      <c r="G16" s="49" t="s">
        <v>4474</v>
      </c>
      <c r="H16" s="49" t="s">
        <v>4475</v>
      </c>
      <c r="I16" s="49" t="s">
        <v>1000</v>
      </c>
      <c r="J16" s="49" t="s">
        <v>4476</v>
      </c>
      <c r="K16" s="49" t="s">
        <v>3291</v>
      </c>
      <c r="L16" s="49" t="s">
        <v>4477</v>
      </c>
      <c r="M16" s="49" t="s">
        <v>2525</v>
      </c>
      <c r="N16" s="70" t="s">
        <v>4478</v>
      </c>
    </row>
    <row r="17">
      <c r="B17" s="60" t="s">
        <v>117</v>
      </c>
      <c r="C17" s="47"/>
      <c r="D17" s="47"/>
      <c r="E17" s="47"/>
      <c r="F17" s="47"/>
      <c r="G17" s="47"/>
      <c r="H17" s="47"/>
      <c r="I17" s="47"/>
      <c r="J17" s="47"/>
      <c r="K17" s="47"/>
      <c r="L17" s="47"/>
      <c r="M17" s="47"/>
      <c r="N17" s="68"/>
    </row>
    <row r="18">
      <c r="B18" s="81" t="s">
        <v>4388</v>
      </c>
      <c r="C18" s="49" t="s">
        <v>4080</v>
      </c>
      <c r="D18" s="49" t="s">
        <v>4479</v>
      </c>
      <c r="E18" s="49" t="s">
        <v>4080</v>
      </c>
      <c r="F18" s="49" t="s">
        <v>4480</v>
      </c>
      <c r="G18" s="49" t="s">
        <v>1140</v>
      </c>
      <c r="H18" s="49" t="s">
        <v>4481</v>
      </c>
      <c r="I18" s="49" t="s">
        <v>1895</v>
      </c>
      <c r="J18" s="49" t="s">
        <v>4482</v>
      </c>
      <c r="K18" s="49" t="s">
        <v>350</v>
      </c>
      <c r="L18" s="49" t="s">
        <v>4483</v>
      </c>
      <c r="M18" s="49" t="s">
        <v>457</v>
      </c>
      <c r="N18" s="70" t="s">
        <v>4484</v>
      </c>
    </row>
    <row r="19">
      <c r="B19" s="82" t="s">
        <v>4395</v>
      </c>
      <c r="C19" s="46" t="s">
        <v>837</v>
      </c>
      <c r="D19" s="46" t="s">
        <v>4485</v>
      </c>
      <c r="E19" s="46" t="s">
        <v>4173</v>
      </c>
      <c r="F19" s="46" t="s">
        <v>4486</v>
      </c>
      <c r="G19" s="46" t="s">
        <v>4245</v>
      </c>
      <c r="H19" s="46" t="s">
        <v>4487</v>
      </c>
      <c r="I19" s="46" t="s">
        <v>834</v>
      </c>
      <c r="J19" s="46" t="s">
        <v>4488</v>
      </c>
      <c r="K19" s="46" t="s">
        <v>2741</v>
      </c>
      <c r="L19" s="46" t="s">
        <v>4489</v>
      </c>
      <c r="M19" s="46" t="s">
        <v>1237</v>
      </c>
      <c r="N19" s="67" t="s">
        <v>4490</v>
      </c>
    </row>
    <row r="20">
      <c r="B20" s="84" t="s">
        <v>4402</v>
      </c>
      <c r="C20" s="78" t="s">
        <v>1951</v>
      </c>
      <c r="D20" s="78" t="s">
        <v>4491</v>
      </c>
      <c r="E20" s="78" t="s">
        <v>2565</v>
      </c>
      <c r="F20" s="78" t="s">
        <v>4492</v>
      </c>
      <c r="G20" s="78" t="s">
        <v>3242</v>
      </c>
      <c r="H20" s="78" t="s">
        <v>4493</v>
      </c>
      <c r="I20" s="78" t="s">
        <v>1268</v>
      </c>
      <c r="J20" s="78" t="s">
        <v>4494</v>
      </c>
      <c r="K20" s="78" t="s">
        <v>2563</v>
      </c>
      <c r="L20" s="78" t="s">
        <v>4495</v>
      </c>
      <c r="M20" s="78" t="s">
        <v>1006</v>
      </c>
      <c r="N20" s="80" t="s">
        <v>4496</v>
      </c>
    </row>
    <row r="21">
      <c r="B21" t="s">
        <v>195</v>
      </c>
    </row>
    <row r="22">
      <c r="B22" t="s">
        <v>196</v>
      </c>
    </row>
    <row r="23">
      <c r="B23"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4497</v>
      </c>
      <c r="N4" s="34"/>
    </row>
    <row r="5" ht="12" customHeight="1">
      <c r="B5" s="56" t="s">
        <v>39</v>
      </c>
      <c r="N5" s="34"/>
    </row>
    <row r="6" ht="6.95" customHeight="1">
      <c r="B6" s="54"/>
      <c r="C6" s="41"/>
      <c r="D6" s="42"/>
      <c r="E6" s="42"/>
      <c r="F6" s="42"/>
      <c r="G6" s="42"/>
      <c r="H6" s="42"/>
      <c r="I6" s="42"/>
      <c r="J6" s="42"/>
      <c r="K6" s="42"/>
      <c r="L6" s="42"/>
      <c r="M6" s="42"/>
      <c r="N6" s="34"/>
    </row>
    <row r="7" ht="12" customHeight="1">
      <c r="B7" s="57"/>
      <c r="C7" s="45" t="s">
        <v>3812</v>
      </c>
      <c r="D7" s="45" t="s">
        <v>3812</v>
      </c>
      <c r="E7" s="45" t="s">
        <v>234</v>
      </c>
      <c r="F7" s="45" t="s">
        <v>234</v>
      </c>
      <c r="G7" s="45" t="s">
        <v>237</v>
      </c>
      <c r="H7" s="45" t="s">
        <v>237</v>
      </c>
      <c r="I7" s="45" t="s">
        <v>240</v>
      </c>
      <c r="J7" s="45" t="s">
        <v>240</v>
      </c>
      <c r="K7" s="45" t="s">
        <v>242</v>
      </c>
      <c r="L7" s="45" t="s">
        <v>242</v>
      </c>
      <c r="M7" s="45" t="s">
        <v>244</v>
      </c>
      <c r="N7" s="66" t="s">
        <v>244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4388</v>
      </c>
      <c r="C10" s="49" t="s">
        <v>1599</v>
      </c>
      <c r="D10" s="49" t="s">
        <v>4498</v>
      </c>
      <c r="E10" s="49" t="s">
        <v>1603</v>
      </c>
      <c r="F10" s="49" t="s">
        <v>4499</v>
      </c>
      <c r="G10" s="49" t="s">
        <v>1557</v>
      </c>
      <c r="H10" s="49" t="s">
        <v>4500</v>
      </c>
      <c r="I10" s="49" t="s">
        <v>119</v>
      </c>
      <c r="J10" s="49" t="s">
        <v>4501</v>
      </c>
      <c r="K10" s="49" t="s">
        <v>1365</v>
      </c>
      <c r="L10" s="49" t="s">
        <v>4502</v>
      </c>
      <c r="M10" s="49" t="s">
        <v>1646</v>
      </c>
      <c r="N10" s="70" t="s">
        <v>4503</v>
      </c>
    </row>
    <row r="11">
      <c r="B11" s="82" t="s">
        <v>4395</v>
      </c>
      <c r="C11" s="46" t="s">
        <v>172</v>
      </c>
      <c r="D11" s="46" t="s">
        <v>4504</v>
      </c>
      <c r="E11" s="46" t="s">
        <v>2890</v>
      </c>
      <c r="F11" s="46" t="s">
        <v>4505</v>
      </c>
      <c r="G11" s="46" t="s">
        <v>1595</v>
      </c>
      <c r="H11" s="46" t="s">
        <v>4506</v>
      </c>
      <c r="I11" s="46" t="s">
        <v>1995</v>
      </c>
      <c r="J11" s="46" t="s">
        <v>4507</v>
      </c>
      <c r="K11" s="46" t="s">
        <v>1895</v>
      </c>
      <c r="L11" s="46" t="s">
        <v>4508</v>
      </c>
      <c r="M11" s="46" t="s">
        <v>2096</v>
      </c>
      <c r="N11" s="67" t="s">
        <v>4509</v>
      </c>
    </row>
    <row r="12">
      <c r="B12" s="81" t="s">
        <v>4402</v>
      </c>
      <c r="C12" s="49" t="s">
        <v>4005</v>
      </c>
      <c r="D12" s="49" t="s">
        <v>4510</v>
      </c>
      <c r="E12" s="49" t="s">
        <v>435</v>
      </c>
      <c r="F12" s="49" t="s">
        <v>4511</v>
      </c>
      <c r="G12" s="49" t="s">
        <v>4512</v>
      </c>
      <c r="H12" s="49" t="s">
        <v>4513</v>
      </c>
      <c r="I12" s="49" t="s">
        <v>471</v>
      </c>
      <c r="J12" s="49" t="s">
        <v>4514</v>
      </c>
      <c r="K12" s="49" t="s">
        <v>767</v>
      </c>
      <c r="L12" s="49" t="s">
        <v>4515</v>
      </c>
      <c r="M12" s="49" t="s">
        <v>1625</v>
      </c>
      <c r="N12" s="70" t="s">
        <v>4161</v>
      </c>
    </row>
    <row r="13">
      <c r="B13" s="60" t="s">
        <v>101</v>
      </c>
      <c r="C13" s="47"/>
      <c r="D13" s="47"/>
      <c r="E13" s="47"/>
      <c r="F13" s="47"/>
      <c r="G13" s="47"/>
      <c r="H13" s="47"/>
      <c r="I13" s="47"/>
      <c r="J13" s="47"/>
      <c r="K13" s="47"/>
      <c r="L13" s="47"/>
      <c r="M13" s="47"/>
      <c r="N13" s="68"/>
    </row>
    <row r="14">
      <c r="B14" s="81" t="s">
        <v>4388</v>
      </c>
      <c r="C14" s="49" t="s">
        <v>1552</v>
      </c>
      <c r="D14" s="49" t="s">
        <v>4516</v>
      </c>
      <c r="E14" s="49" t="s">
        <v>1374</v>
      </c>
      <c r="F14" s="49" t="s">
        <v>1842</v>
      </c>
      <c r="G14" s="49" t="s">
        <v>1433</v>
      </c>
      <c r="H14" s="49" t="s">
        <v>4517</v>
      </c>
      <c r="I14" s="49" t="s">
        <v>1557</v>
      </c>
      <c r="J14" s="49" t="s">
        <v>4518</v>
      </c>
      <c r="K14" s="49" t="s">
        <v>1385</v>
      </c>
      <c r="L14" s="49" t="s">
        <v>4519</v>
      </c>
      <c r="M14" s="49" t="s">
        <v>1367</v>
      </c>
      <c r="N14" s="70" t="s">
        <v>4520</v>
      </c>
    </row>
    <row r="15">
      <c r="B15" s="82" t="s">
        <v>4395</v>
      </c>
      <c r="C15" s="46" t="s">
        <v>81</v>
      </c>
      <c r="D15" s="46" t="s">
        <v>4521</v>
      </c>
      <c r="E15" s="46" t="s">
        <v>1523</v>
      </c>
      <c r="F15" s="46" t="s">
        <v>4522</v>
      </c>
      <c r="G15" s="46" t="s">
        <v>1367</v>
      </c>
      <c r="H15" s="46" t="s">
        <v>4523</v>
      </c>
      <c r="I15" s="46" t="s">
        <v>3479</v>
      </c>
      <c r="J15" s="46" t="s">
        <v>4524</v>
      </c>
      <c r="K15" s="46" t="s">
        <v>1325</v>
      </c>
      <c r="L15" s="46" t="s">
        <v>4525</v>
      </c>
      <c r="M15" s="46" t="s">
        <v>738</v>
      </c>
      <c r="N15" s="67" t="s">
        <v>4526</v>
      </c>
    </row>
    <row r="16">
      <c r="B16" s="81" t="s">
        <v>4402</v>
      </c>
      <c r="C16" s="49" t="s">
        <v>326</v>
      </c>
      <c r="D16" s="49" t="s">
        <v>4527</v>
      </c>
      <c r="E16" s="49" t="s">
        <v>380</v>
      </c>
      <c r="F16" s="49" t="s">
        <v>4528</v>
      </c>
      <c r="G16" s="49" t="s">
        <v>900</v>
      </c>
      <c r="H16" s="49" t="s">
        <v>4529</v>
      </c>
      <c r="I16" s="49" t="s">
        <v>943</v>
      </c>
      <c r="J16" s="49" t="s">
        <v>4530</v>
      </c>
      <c r="K16" s="49" t="s">
        <v>746</v>
      </c>
      <c r="L16" s="49" t="s">
        <v>4531</v>
      </c>
      <c r="M16" s="49" t="s">
        <v>1502</v>
      </c>
      <c r="N16" s="70" t="s">
        <v>4532</v>
      </c>
    </row>
    <row r="17">
      <c r="B17" s="60" t="s">
        <v>117</v>
      </c>
      <c r="C17" s="47"/>
      <c r="D17" s="47"/>
      <c r="E17" s="47"/>
      <c r="F17" s="47"/>
      <c r="G17" s="47"/>
      <c r="H17" s="47"/>
      <c r="I17" s="47"/>
      <c r="J17" s="47"/>
      <c r="K17" s="47"/>
      <c r="L17" s="47"/>
      <c r="M17" s="47"/>
      <c r="N17" s="68"/>
    </row>
    <row r="18">
      <c r="B18" s="81" t="s">
        <v>4388</v>
      </c>
      <c r="C18" s="49" t="s">
        <v>119</v>
      </c>
      <c r="D18" s="49" t="s">
        <v>4533</v>
      </c>
      <c r="E18" s="49" t="s">
        <v>1421</v>
      </c>
      <c r="F18" s="49" t="s">
        <v>4534</v>
      </c>
      <c r="G18" s="49" t="s">
        <v>1608</v>
      </c>
      <c r="H18" s="49" t="s">
        <v>1667</v>
      </c>
      <c r="I18" s="49" t="s">
        <v>1381</v>
      </c>
      <c r="J18" s="49" t="s">
        <v>4535</v>
      </c>
      <c r="K18" s="49" t="s">
        <v>1365</v>
      </c>
      <c r="L18" s="49" t="s">
        <v>4536</v>
      </c>
      <c r="M18" s="49" t="s">
        <v>2890</v>
      </c>
      <c r="N18" s="70" t="s">
        <v>4537</v>
      </c>
    </row>
    <row r="19">
      <c r="B19" s="82" t="s">
        <v>4395</v>
      </c>
      <c r="C19" s="46" t="s">
        <v>2890</v>
      </c>
      <c r="D19" s="46" t="s">
        <v>4538</v>
      </c>
      <c r="E19" s="46" t="s">
        <v>1865</v>
      </c>
      <c r="F19" s="46" t="s">
        <v>4539</v>
      </c>
      <c r="G19" s="46" t="s">
        <v>2890</v>
      </c>
      <c r="H19" s="46" t="s">
        <v>4540</v>
      </c>
      <c r="I19" s="46" t="s">
        <v>3502</v>
      </c>
      <c r="J19" s="46" t="s">
        <v>4541</v>
      </c>
      <c r="K19" s="46" t="s">
        <v>4542</v>
      </c>
      <c r="L19" s="46" t="s">
        <v>4543</v>
      </c>
      <c r="M19" s="46" t="s">
        <v>1973</v>
      </c>
      <c r="N19" s="67" t="s">
        <v>4544</v>
      </c>
    </row>
    <row r="20">
      <c r="B20" s="84" t="s">
        <v>4402</v>
      </c>
      <c r="C20" s="78" t="s">
        <v>322</v>
      </c>
      <c r="D20" s="78" t="s">
        <v>4545</v>
      </c>
      <c r="E20" s="78" t="s">
        <v>3144</v>
      </c>
      <c r="F20" s="78" t="s">
        <v>4546</v>
      </c>
      <c r="G20" s="78" t="s">
        <v>3723</v>
      </c>
      <c r="H20" s="78" t="s">
        <v>4547</v>
      </c>
      <c r="I20" s="78" t="s">
        <v>363</v>
      </c>
      <c r="J20" s="78" t="s">
        <v>4548</v>
      </c>
      <c r="K20" s="78" t="s">
        <v>1301</v>
      </c>
      <c r="L20" s="78" t="s">
        <v>4549</v>
      </c>
      <c r="M20" s="78" t="s">
        <v>810</v>
      </c>
      <c r="N20" s="80" t="s">
        <v>4550</v>
      </c>
    </row>
    <row r="21">
      <c r="B21" t="s">
        <v>195</v>
      </c>
    </row>
    <row r="22">
      <c r="B22" t="s">
        <v>196</v>
      </c>
    </row>
    <row r="23">
      <c r="B23"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4551</v>
      </c>
      <c r="N4" s="34"/>
    </row>
    <row r="5" ht="12" customHeight="1">
      <c r="B5" s="56" t="s">
        <v>39</v>
      </c>
      <c r="N5" s="34"/>
    </row>
    <row r="6" ht="6.95" customHeight="1">
      <c r="B6" s="54"/>
      <c r="C6" s="41"/>
      <c r="D6" s="42"/>
      <c r="E6" s="42"/>
      <c r="F6" s="42"/>
      <c r="G6" s="42"/>
      <c r="H6" s="42"/>
      <c r="I6" s="42"/>
      <c r="J6" s="42"/>
      <c r="K6" s="42"/>
      <c r="L6" s="42"/>
      <c r="M6" s="42"/>
      <c r="N6" s="34"/>
    </row>
    <row r="7" ht="12" customHeight="1">
      <c r="B7" s="57"/>
      <c r="C7" s="45" t="s">
        <v>3812</v>
      </c>
      <c r="D7" s="45" t="s">
        <v>3812</v>
      </c>
      <c r="E7" s="45" t="s">
        <v>234</v>
      </c>
      <c r="F7" s="45" t="s">
        <v>234</v>
      </c>
      <c r="G7" s="45" t="s">
        <v>237</v>
      </c>
      <c r="H7" s="45" t="s">
        <v>237</v>
      </c>
      <c r="I7" s="45" t="s">
        <v>240</v>
      </c>
      <c r="J7" s="45" t="s">
        <v>240</v>
      </c>
      <c r="K7" s="45" t="s">
        <v>242</v>
      </c>
      <c r="L7" s="45" t="s">
        <v>242</v>
      </c>
      <c r="M7" s="45" t="s">
        <v>244</v>
      </c>
      <c r="N7" s="66" t="s">
        <v>244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4388</v>
      </c>
      <c r="C10" s="49" t="s">
        <v>447</v>
      </c>
      <c r="D10" s="49" t="s">
        <v>4552</v>
      </c>
      <c r="E10" s="49" t="s">
        <v>352</v>
      </c>
      <c r="F10" s="49" t="s">
        <v>4553</v>
      </c>
      <c r="G10" s="49" t="s">
        <v>3390</v>
      </c>
      <c r="H10" s="49" t="s">
        <v>4554</v>
      </c>
      <c r="I10" s="49" t="s">
        <v>2679</v>
      </c>
      <c r="J10" s="49" t="s">
        <v>4555</v>
      </c>
      <c r="K10" s="49" t="s">
        <v>722</v>
      </c>
      <c r="L10" s="49" t="s">
        <v>4556</v>
      </c>
      <c r="M10" s="49" t="s">
        <v>2986</v>
      </c>
      <c r="N10" s="70" t="s">
        <v>4557</v>
      </c>
    </row>
    <row r="11">
      <c r="B11" s="82" t="s">
        <v>4395</v>
      </c>
      <c r="C11" s="46" t="s">
        <v>500</v>
      </c>
      <c r="D11" s="46" t="s">
        <v>4558</v>
      </c>
      <c r="E11" s="46" t="s">
        <v>4559</v>
      </c>
      <c r="F11" s="46" t="s">
        <v>4560</v>
      </c>
      <c r="G11" s="46" t="s">
        <v>845</v>
      </c>
      <c r="H11" s="46" t="s">
        <v>4561</v>
      </c>
      <c r="I11" s="46" t="s">
        <v>2965</v>
      </c>
      <c r="J11" s="46" t="s">
        <v>4562</v>
      </c>
      <c r="K11" s="46" t="s">
        <v>4107</v>
      </c>
      <c r="L11" s="46" t="s">
        <v>4563</v>
      </c>
      <c r="M11" s="46" t="s">
        <v>4564</v>
      </c>
      <c r="N11" s="67" t="s">
        <v>4565</v>
      </c>
    </row>
    <row r="12">
      <c r="B12" s="81" t="s">
        <v>4402</v>
      </c>
      <c r="C12" s="49" t="s">
        <v>4566</v>
      </c>
      <c r="D12" s="49" t="s">
        <v>4567</v>
      </c>
      <c r="E12" s="49" t="s">
        <v>2852</v>
      </c>
      <c r="F12" s="49" t="s">
        <v>4568</v>
      </c>
      <c r="G12" s="49" t="s">
        <v>1184</v>
      </c>
      <c r="H12" s="49" t="s">
        <v>4569</v>
      </c>
      <c r="I12" s="49" t="s">
        <v>2216</v>
      </c>
      <c r="J12" s="49" t="s">
        <v>4570</v>
      </c>
      <c r="K12" s="49" t="s">
        <v>4033</v>
      </c>
      <c r="L12" s="49" t="s">
        <v>4571</v>
      </c>
      <c r="M12" s="49" t="s">
        <v>841</v>
      </c>
      <c r="N12" s="70" t="s">
        <v>4572</v>
      </c>
    </row>
    <row r="13">
      <c r="B13" s="60" t="s">
        <v>101</v>
      </c>
      <c r="C13" s="47"/>
      <c r="D13" s="47"/>
      <c r="E13" s="47"/>
      <c r="F13" s="47"/>
      <c r="G13" s="47"/>
      <c r="H13" s="47"/>
      <c r="I13" s="47"/>
      <c r="J13" s="47"/>
      <c r="K13" s="47"/>
      <c r="L13" s="47"/>
      <c r="M13" s="47"/>
      <c r="N13" s="68"/>
    </row>
    <row r="14">
      <c r="B14" s="81" t="s">
        <v>4388</v>
      </c>
      <c r="C14" s="49" t="s">
        <v>150</v>
      </c>
      <c r="D14" s="49" t="s">
        <v>4573</v>
      </c>
      <c r="E14" s="49" t="s">
        <v>87</v>
      </c>
      <c r="F14" s="49" t="s">
        <v>4574</v>
      </c>
      <c r="G14" s="49" t="s">
        <v>359</v>
      </c>
      <c r="H14" s="49" t="s">
        <v>4575</v>
      </c>
      <c r="I14" s="49" t="s">
        <v>2113</v>
      </c>
      <c r="J14" s="49" t="s">
        <v>4576</v>
      </c>
      <c r="K14" s="49" t="s">
        <v>139</v>
      </c>
      <c r="L14" s="49" t="s">
        <v>4577</v>
      </c>
      <c r="M14" s="49" t="s">
        <v>401</v>
      </c>
      <c r="N14" s="70" t="s">
        <v>4263</v>
      </c>
    </row>
    <row r="15">
      <c r="B15" s="82" t="s">
        <v>4395</v>
      </c>
      <c r="C15" s="46" t="s">
        <v>3575</v>
      </c>
      <c r="D15" s="46" t="s">
        <v>4578</v>
      </c>
      <c r="E15" s="46" t="s">
        <v>627</v>
      </c>
      <c r="F15" s="46" t="s">
        <v>4579</v>
      </c>
      <c r="G15" s="46" t="s">
        <v>1060</v>
      </c>
      <c r="H15" s="46" t="s">
        <v>2938</v>
      </c>
      <c r="I15" s="46" t="s">
        <v>2849</v>
      </c>
      <c r="J15" s="46" t="s">
        <v>4580</v>
      </c>
      <c r="K15" s="46" t="s">
        <v>2210</v>
      </c>
      <c r="L15" s="46" t="s">
        <v>4581</v>
      </c>
      <c r="M15" s="46" t="s">
        <v>3571</v>
      </c>
      <c r="N15" s="67" t="s">
        <v>4582</v>
      </c>
    </row>
    <row r="16">
      <c r="B16" s="81" t="s">
        <v>4402</v>
      </c>
      <c r="C16" s="49" t="s">
        <v>3777</v>
      </c>
      <c r="D16" s="49" t="s">
        <v>4583</v>
      </c>
      <c r="E16" s="49" t="s">
        <v>2982</v>
      </c>
      <c r="F16" s="49" t="s">
        <v>4584</v>
      </c>
      <c r="G16" s="49" t="s">
        <v>2982</v>
      </c>
      <c r="H16" s="49" t="s">
        <v>4031</v>
      </c>
      <c r="I16" s="49" t="s">
        <v>3106</v>
      </c>
      <c r="J16" s="49" t="s">
        <v>4585</v>
      </c>
      <c r="K16" s="49" t="s">
        <v>1305</v>
      </c>
      <c r="L16" s="49" t="s">
        <v>4586</v>
      </c>
      <c r="M16" s="49" t="s">
        <v>1223</v>
      </c>
      <c r="N16" s="70" t="s">
        <v>4587</v>
      </c>
    </row>
    <row r="17">
      <c r="B17" s="60" t="s">
        <v>117</v>
      </c>
      <c r="C17" s="47"/>
      <c r="D17" s="47"/>
      <c r="E17" s="47"/>
      <c r="F17" s="47"/>
      <c r="G17" s="47"/>
      <c r="H17" s="47"/>
      <c r="I17" s="47"/>
      <c r="J17" s="47"/>
      <c r="K17" s="47"/>
      <c r="L17" s="47"/>
      <c r="M17" s="47"/>
      <c r="N17" s="68"/>
    </row>
    <row r="18">
      <c r="B18" s="81" t="s">
        <v>4388</v>
      </c>
      <c r="C18" s="49" t="s">
        <v>457</v>
      </c>
      <c r="D18" s="49" t="s">
        <v>4588</v>
      </c>
      <c r="E18" s="49" t="s">
        <v>143</v>
      </c>
      <c r="F18" s="49" t="s">
        <v>4589</v>
      </c>
      <c r="G18" s="49" t="s">
        <v>3675</v>
      </c>
      <c r="H18" s="49" t="s">
        <v>4590</v>
      </c>
      <c r="I18" s="49" t="s">
        <v>3479</v>
      </c>
      <c r="J18" s="49" t="s">
        <v>4591</v>
      </c>
      <c r="K18" s="49" t="s">
        <v>1156</v>
      </c>
      <c r="L18" s="49" t="s">
        <v>4592</v>
      </c>
      <c r="M18" s="49" t="s">
        <v>1239</v>
      </c>
      <c r="N18" s="70" t="s">
        <v>4593</v>
      </c>
    </row>
    <row r="19">
      <c r="B19" s="82" t="s">
        <v>4395</v>
      </c>
      <c r="C19" s="46" t="s">
        <v>348</v>
      </c>
      <c r="D19" s="46" t="s">
        <v>4594</v>
      </c>
      <c r="E19" s="46" t="s">
        <v>841</v>
      </c>
      <c r="F19" s="46" t="s">
        <v>4595</v>
      </c>
      <c r="G19" s="46" t="s">
        <v>229</v>
      </c>
      <c r="H19" s="46" t="s">
        <v>4596</v>
      </c>
      <c r="I19" s="46" t="s">
        <v>2986</v>
      </c>
      <c r="J19" s="46" t="s">
        <v>4597</v>
      </c>
      <c r="K19" s="46" t="s">
        <v>551</v>
      </c>
      <c r="L19" s="46" t="s">
        <v>4598</v>
      </c>
      <c r="M19" s="46" t="s">
        <v>773</v>
      </c>
      <c r="N19" s="67" t="s">
        <v>4599</v>
      </c>
    </row>
    <row r="20">
      <c r="B20" s="84" t="s">
        <v>4402</v>
      </c>
      <c r="C20" s="78" t="s">
        <v>686</v>
      </c>
      <c r="D20" s="78" t="s">
        <v>4600</v>
      </c>
      <c r="E20" s="78" t="s">
        <v>4601</v>
      </c>
      <c r="F20" s="78" t="s">
        <v>4602</v>
      </c>
      <c r="G20" s="78" t="s">
        <v>2571</v>
      </c>
      <c r="H20" s="78" t="s">
        <v>4603</v>
      </c>
      <c r="I20" s="78" t="s">
        <v>3242</v>
      </c>
      <c r="J20" s="78" t="s">
        <v>4604</v>
      </c>
      <c r="K20" s="78" t="s">
        <v>4605</v>
      </c>
      <c r="L20" s="78" t="s">
        <v>4606</v>
      </c>
      <c r="M20" s="78" t="s">
        <v>4173</v>
      </c>
      <c r="N20" s="80" t="s">
        <v>4607</v>
      </c>
    </row>
    <row r="21">
      <c r="B21" t="s">
        <v>195</v>
      </c>
    </row>
    <row r="22">
      <c r="B22" t="s">
        <v>196</v>
      </c>
    </row>
    <row r="23">
      <c r="B23"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4608</v>
      </c>
      <c r="N4" s="34"/>
    </row>
    <row r="5" ht="12" customHeight="1">
      <c r="B5" s="56" t="s">
        <v>39</v>
      </c>
      <c r="N5" s="34"/>
    </row>
    <row r="6" ht="6.95" customHeight="1">
      <c r="B6" s="54"/>
      <c r="C6" s="41"/>
      <c r="D6" s="42"/>
      <c r="E6" s="42"/>
      <c r="F6" s="42"/>
      <c r="G6" s="42"/>
      <c r="H6" s="42"/>
      <c r="I6" s="42"/>
      <c r="J6" s="42"/>
      <c r="K6" s="42"/>
      <c r="L6" s="42"/>
      <c r="M6" s="42"/>
      <c r="N6" s="34"/>
    </row>
    <row r="7" ht="12" customHeight="1">
      <c r="B7" s="57"/>
      <c r="C7" s="45" t="s">
        <v>3812</v>
      </c>
      <c r="D7" s="45" t="s">
        <v>3812</v>
      </c>
      <c r="E7" s="45" t="s">
        <v>234</v>
      </c>
      <c r="F7" s="45" t="s">
        <v>234</v>
      </c>
      <c r="G7" s="45" t="s">
        <v>237</v>
      </c>
      <c r="H7" s="45" t="s">
        <v>237</v>
      </c>
      <c r="I7" s="45" t="s">
        <v>240</v>
      </c>
      <c r="J7" s="45" t="s">
        <v>240</v>
      </c>
      <c r="K7" s="45" t="s">
        <v>242</v>
      </c>
      <c r="L7" s="45" t="s">
        <v>242</v>
      </c>
      <c r="M7" s="45" t="s">
        <v>244</v>
      </c>
      <c r="N7" s="66" t="s">
        <v>244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4388</v>
      </c>
      <c r="C10" s="49" t="s">
        <v>2001</v>
      </c>
      <c r="D10" s="49" t="s">
        <v>4609</v>
      </c>
      <c r="E10" s="49" t="s">
        <v>350</v>
      </c>
      <c r="F10" s="49" t="s">
        <v>4610</v>
      </c>
      <c r="G10" s="49" t="s">
        <v>1973</v>
      </c>
      <c r="H10" s="49" t="s">
        <v>4611</v>
      </c>
      <c r="I10" s="49" t="s">
        <v>401</v>
      </c>
      <c r="J10" s="49" t="s">
        <v>4612</v>
      </c>
      <c r="K10" s="49" t="s">
        <v>3479</v>
      </c>
      <c r="L10" s="49" t="s">
        <v>4613</v>
      </c>
      <c r="M10" s="49" t="s">
        <v>300</v>
      </c>
      <c r="N10" s="70" t="s">
        <v>4614</v>
      </c>
    </row>
    <row r="11">
      <c r="B11" s="82" t="s">
        <v>4395</v>
      </c>
      <c r="C11" s="46" t="s">
        <v>78</v>
      </c>
      <c r="D11" s="46" t="s">
        <v>4447</v>
      </c>
      <c r="E11" s="46" t="s">
        <v>139</v>
      </c>
      <c r="F11" s="46" t="s">
        <v>4615</v>
      </c>
      <c r="G11" s="46" t="s">
        <v>1631</v>
      </c>
      <c r="H11" s="46" t="s">
        <v>4616</v>
      </c>
      <c r="I11" s="46" t="s">
        <v>415</v>
      </c>
      <c r="J11" s="46" t="s">
        <v>4617</v>
      </c>
      <c r="K11" s="46" t="s">
        <v>409</v>
      </c>
      <c r="L11" s="46" t="s">
        <v>4618</v>
      </c>
      <c r="M11" s="46" t="s">
        <v>335</v>
      </c>
      <c r="N11" s="67" t="s">
        <v>4619</v>
      </c>
    </row>
    <row r="12">
      <c r="B12" s="81" t="s">
        <v>4402</v>
      </c>
      <c r="C12" s="49" t="s">
        <v>528</v>
      </c>
      <c r="D12" s="49" t="s">
        <v>4620</v>
      </c>
      <c r="E12" s="49" t="s">
        <v>853</v>
      </c>
      <c r="F12" s="49" t="s">
        <v>4621</v>
      </c>
      <c r="G12" s="49" t="s">
        <v>3877</v>
      </c>
      <c r="H12" s="49" t="s">
        <v>4622</v>
      </c>
      <c r="I12" s="49" t="s">
        <v>968</v>
      </c>
      <c r="J12" s="49" t="s">
        <v>4623</v>
      </c>
      <c r="K12" s="49" t="s">
        <v>2176</v>
      </c>
      <c r="L12" s="49" t="s">
        <v>4624</v>
      </c>
      <c r="M12" s="49" t="s">
        <v>3667</v>
      </c>
      <c r="N12" s="70" t="s">
        <v>4625</v>
      </c>
    </row>
    <row r="13">
      <c r="B13" s="60" t="s">
        <v>101</v>
      </c>
      <c r="C13" s="47"/>
      <c r="D13" s="47"/>
      <c r="E13" s="47"/>
      <c r="F13" s="47"/>
      <c r="G13" s="47"/>
      <c r="H13" s="47"/>
      <c r="I13" s="47"/>
      <c r="J13" s="47"/>
      <c r="K13" s="47"/>
      <c r="L13" s="47"/>
      <c r="M13" s="47"/>
      <c r="N13" s="68"/>
    </row>
    <row r="14">
      <c r="B14" s="81" t="s">
        <v>4388</v>
      </c>
      <c r="C14" s="49" t="s">
        <v>1520</v>
      </c>
      <c r="D14" s="49" t="s">
        <v>4626</v>
      </c>
      <c r="E14" s="49" t="s">
        <v>3550</v>
      </c>
      <c r="F14" s="49" t="s">
        <v>4627</v>
      </c>
      <c r="G14" s="49" t="s">
        <v>4542</v>
      </c>
      <c r="H14" s="49" t="s">
        <v>4628</v>
      </c>
      <c r="I14" s="49" t="s">
        <v>2001</v>
      </c>
      <c r="J14" s="49" t="s">
        <v>4629</v>
      </c>
      <c r="K14" s="49" t="s">
        <v>108</v>
      </c>
      <c r="L14" s="49" t="s">
        <v>4630</v>
      </c>
      <c r="M14" s="49" t="s">
        <v>3504</v>
      </c>
      <c r="N14" s="70" t="s">
        <v>4631</v>
      </c>
    </row>
    <row r="15">
      <c r="B15" s="82" t="s">
        <v>4395</v>
      </c>
      <c r="C15" s="46" t="s">
        <v>90</v>
      </c>
      <c r="D15" s="46" t="s">
        <v>4632</v>
      </c>
      <c r="E15" s="46" t="s">
        <v>519</v>
      </c>
      <c r="F15" s="46" t="s">
        <v>4633</v>
      </c>
      <c r="G15" s="46" t="s">
        <v>2113</v>
      </c>
      <c r="H15" s="46" t="s">
        <v>4634</v>
      </c>
      <c r="I15" s="46" t="s">
        <v>3575</v>
      </c>
      <c r="J15" s="46" t="s">
        <v>4635</v>
      </c>
      <c r="K15" s="46" t="s">
        <v>181</v>
      </c>
      <c r="L15" s="46" t="s">
        <v>4636</v>
      </c>
      <c r="M15" s="46" t="s">
        <v>3459</v>
      </c>
      <c r="N15" s="67" t="s">
        <v>4637</v>
      </c>
    </row>
    <row r="16">
      <c r="B16" s="81" t="s">
        <v>4402</v>
      </c>
      <c r="C16" s="49" t="s">
        <v>4165</v>
      </c>
      <c r="D16" s="49" t="s">
        <v>4638</v>
      </c>
      <c r="E16" s="49" t="s">
        <v>274</v>
      </c>
      <c r="F16" s="49" t="s">
        <v>4639</v>
      </c>
      <c r="G16" s="49" t="s">
        <v>532</v>
      </c>
      <c r="H16" s="49" t="s">
        <v>4640</v>
      </c>
      <c r="I16" s="49" t="s">
        <v>4641</v>
      </c>
      <c r="J16" s="49" t="s">
        <v>4642</v>
      </c>
      <c r="K16" s="49" t="s">
        <v>2508</v>
      </c>
      <c r="L16" s="49" t="s">
        <v>4643</v>
      </c>
      <c r="M16" s="49" t="s">
        <v>1980</v>
      </c>
      <c r="N16" s="70" t="s">
        <v>4644</v>
      </c>
    </row>
    <row r="17">
      <c r="B17" s="60" t="s">
        <v>117</v>
      </c>
      <c r="C17" s="47"/>
      <c r="D17" s="47"/>
      <c r="E17" s="47"/>
      <c r="F17" s="47"/>
      <c r="G17" s="47"/>
      <c r="H17" s="47"/>
      <c r="I17" s="47"/>
      <c r="J17" s="47"/>
      <c r="K17" s="47"/>
      <c r="L17" s="47"/>
      <c r="M17" s="47"/>
      <c r="N17" s="68"/>
    </row>
    <row r="18">
      <c r="B18" s="81" t="s">
        <v>4388</v>
      </c>
      <c r="C18" s="49" t="s">
        <v>415</v>
      </c>
      <c r="D18" s="49" t="s">
        <v>4645</v>
      </c>
      <c r="E18" s="49" t="s">
        <v>2880</v>
      </c>
      <c r="F18" s="49" t="s">
        <v>4646</v>
      </c>
      <c r="G18" s="49" t="s">
        <v>3137</v>
      </c>
      <c r="H18" s="49" t="s">
        <v>4647</v>
      </c>
      <c r="I18" s="49" t="s">
        <v>346</v>
      </c>
      <c r="J18" s="49" t="s">
        <v>4648</v>
      </c>
      <c r="K18" s="49" t="s">
        <v>2880</v>
      </c>
      <c r="L18" s="49" t="s">
        <v>4649</v>
      </c>
      <c r="M18" s="49" t="s">
        <v>287</v>
      </c>
      <c r="N18" s="70" t="s">
        <v>4650</v>
      </c>
    </row>
    <row r="19">
      <c r="B19" s="82" t="s">
        <v>4395</v>
      </c>
      <c r="C19" s="46" t="s">
        <v>125</v>
      </c>
      <c r="D19" s="46" t="s">
        <v>4651</v>
      </c>
      <c r="E19" s="46" t="s">
        <v>1962</v>
      </c>
      <c r="F19" s="46" t="s">
        <v>4652</v>
      </c>
      <c r="G19" s="46" t="s">
        <v>1798</v>
      </c>
      <c r="H19" s="46" t="s">
        <v>4653</v>
      </c>
      <c r="I19" s="46" t="s">
        <v>1140</v>
      </c>
      <c r="J19" s="46" t="s">
        <v>4654</v>
      </c>
      <c r="K19" s="46" t="s">
        <v>346</v>
      </c>
      <c r="L19" s="46" t="s">
        <v>4655</v>
      </c>
      <c r="M19" s="46" t="s">
        <v>413</v>
      </c>
      <c r="N19" s="67" t="s">
        <v>4656</v>
      </c>
    </row>
    <row r="20">
      <c r="B20" s="84" t="s">
        <v>4402</v>
      </c>
      <c r="C20" s="78" t="s">
        <v>1128</v>
      </c>
      <c r="D20" s="78" t="s">
        <v>4657</v>
      </c>
      <c r="E20" s="78" t="s">
        <v>1128</v>
      </c>
      <c r="F20" s="78" t="s">
        <v>4658</v>
      </c>
      <c r="G20" s="78" t="s">
        <v>817</v>
      </c>
      <c r="H20" s="78" t="s">
        <v>4659</v>
      </c>
      <c r="I20" s="78" t="s">
        <v>3203</v>
      </c>
      <c r="J20" s="78" t="s">
        <v>4660</v>
      </c>
      <c r="K20" s="78" t="s">
        <v>3777</v>
      </c>
      <c r="L20" s="78" t="s">
        <v>4661</v>
      </c>
      <c r="M20" s="78" t="s">
        <v>686</v>
      </c>
      <c r="N20" s="80" t="s">
        <v>4662</v>
      </c>
    </row>
    <row r="21">
      <c r="B21" t="s">
        <v>195</v>
      </c>
    </row>
    <row r="22">
      <c r="B22" t="s">
        <v>196</v>
      </c>
    </row>
    <row r="23">
      <c r="B23"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4663</v>
      </c>
      <c r="N4" s="34"/>
    </row>
    <row r="5" ht="12" customHeight="1">
      <c r="B5" s="56" t="s">
        <v>39</v>
      </c>
      <c r="N5" s="34"/>
    </row>
    <row r="6" ht="6.95" customHeight="1">
      <c r="B6" s="54"/>
      <c r="C6" s="41"/>
      <c r="D6" s="42"/>
      <c r="E6" s="42"/>
      <c r="F6" s="42"/>
      <c r="G6" s="42"/>
      <c r="H6" s="42"/>
      <c r="I6" s="42"/>
      <c r="J6" s="42"/>
      <c r="K6" s="42"/>
      <c r="L6" s="42"/>
      <c r="M6" s="42"/>
      <c r="N6" s="34"/>
    </row>
    <row r="7" ht="12" customHeight="1">
      <c r="B7" s="57"/>
      <c r="C7" s="45" t="s">
        <v>3812</v>
      </c>
      <c r="D7" s="45" t="s">
        <v>3812</v>
      </c>
      <c r="E7" s="45" t="s">
        <v>234</v>
      </c>
      <c r="F7" s="45" t="s">
        <v>234</v>
      </c>
      <c r="G7" s="45" t="s">
        <v>237</v>
      </c>
      <c r="H7" s="45" t="s">
        <v>237</v>
      </c>
      <c r="I7" s="45" t="s">
        <v>240</v>
      </c>
      <c r="J7" s="45" t="s">
        <v>240</v>
      </c>
      <c r="K7" s="45" t="s">
        <v>242</v>
      </c>
      <c r="L7" s="45" t="s">
        <v>242</v>
      </c>
      <c r="M7" s="45" t="s">
        <v>244</v>
      </c>
      <c r="N7" s="66" t="s">
        <v>244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4388</v>
      </c>
      <c r="C10" s="49" t="s">
        <v>135</v>
      </c>
      <c r="D10" s="49" t="s">
        <v>4664</v>
      </c>
      <c r="E10" s="49" t="s">
        <v>1452</v>
      </c>
      <c r="F10" s="49" t="s">
        <v>4665</v>
      </c>
      <c r="G10" s="49" t="s">
        <v>1608</v>
      </c>
      <c r="H10" s="49" t="s">
        <v>4666</v>
      </c>
      <c r="I10" s="49" t="s">
        <v>1690</v>
      </c>
      <c r="J10" s="49" t="s">
        <v>4667</v>
      </c>
      <c r="K10" s="49" t="s">
        <v>1367</v>
      </c>
      <c r="L10" s="49" t="s">
        <v>4668</v>
      </c>
      <c r="M10" s="49" t="s">
        <v>3656</v>
      </c>
      <c r="N10" s="70" t="s">
        <v>4669</v>
      </c>
    </row>
    <row r="11">
      <c r="B11" s="82" t="s">
        <v>4395</v>
      </c>
      <c r="C11" s="46" t="s">
        <v>1643</v>
      </c>
      <c r="D11" s="46" t="s">
        <v>4670</v>
      </c>
      <c r="E11" s="46" t="s">
        <v>1365</v>
      </c>
      <c r="F11" s="46" t="s">
        <v>4671</v>
      </c>
      <c r="G11" s="46" t="s">
        <v>81</v>
      </c>
      <c r="H11" s="46" t="s">
        <v>4672</v>
      </c>
      <c r="I11" s="46" t="s">
        <v>1643</v>
      </c>
      <c r="J11" s="46" t="s">
        <v>4673</v>
      </c>
      <c r="K11" s="46" t="s">
        <v>2385</v>
      </c>
      <c r="L11" s="46" t="s">
        <v>4674</v>
      </c>
      <c r="M11" s="46" t="s">
        <v>78</v>
      </c>
      <c r="N11" s="67" t="s">
        <v>4675</v>
      </c>
    </row>
    <row r="12">
      <c r="B12" s="81" t="s">
        <v>4402</v>
      </c>
      <c r="C12" s="49" t="s">
        <v>2653</v>
      </c>
      <c r="D12" s="49" t="s">
        <v>4676</v>
      </c>
      <c r="E12" s="49" t="s">
        <v>2320</v>
      </c>
      <c r="F12" s="49" t="s">
        <v>4677</v>
      </c>
      <c r="G12" s="49" t="s">
        <v>331</v>
      </c>
      <c r="H12" s="49" t="s">
        <v>4678</v>
      </c>
      <c r="I12" s="49" t="s">
        <v>2716</v>
      </c>
      <c r="J12" s="49" t="s">
        <v>4679</v>
      </c>
      <c r="K12" s="49" t="s">
        <v>1175</v>
      </c>
      <c r="L12" s="49" t="s">
        <v>4680</v>
      </c>
      <c r="M12" s="49" t="s">
        <v>3711</v>
      </c>
      <c r="N12" s="70" t="s">
        <v>4681</v>
      </c>
    </row>
    <row r="13">
      <c r="B13" s="60" t="s">
        <v>101</v>
      </c>
      <c r="C13" s="47"/>
      <c r="D13" s="47"/>
      <c r="E13" s="47"/>
      <c r="F13" s="47"/>
      <c r="G13" s="47"/>
      <c r="H13" s="47"/>
      <c r="I13" s="47"/>
      <c r="J13" s="47"/>
      <c r="K13" s="47"/>
      <c r="L13" s="47"/>
      <c r="M13" s="47"/>
      <c r="N13" s="68"/>
    </row>
    <row r="14">
      <c r="B14" s="81" t="s">
        <v>4388</v>
      </c>
      <c r="C14" s="49" t="s">
        <v>1608</v>
      </c>
      <c r="D14" s="49" t="s">
        <v>4682</v>
      </c>
      <c r="E14" s="49" t="s">
        <v>1392</v>
      </c>
      <c r="F14" s="49" t="s">
        <v>4683</v>
      </c>
      <c r="G14" s="49" t="s">
        <v>1608</v>
      </c>
      <c r="H14" s="49" t="s">
        <v>4684</v>
      </c>
      <c r="I14" s="49" t="s">
        <v>1575</v>
      </c>
      <c r="J14" s="49" t="s">
        <v>4685</v>
      </c>
      <c r="K14" s="49" t="s">
        <v>1603</v>
      </c>
      <c r="L14" s="49" t="s">
        <v>4686</v>
      </c>
      <c r="M14" s="49" t="s">
        <v>1634</v>
      </c>
      <c r="N14" s="70" t="s">
        <v>4687</v>
      </c>
    </row>
    <row r="15">
      <c r="B15" s="82" t="s">
        <v>4395</v>
      </c>
      <c r="C15" s="46" t="s">
        <v>1421</v>
      </c>
      <c r="D15" s="46" t="s">
        <v>4688</v>
      </c>
      <c r="E15" s="46" t="s">
        <v>1634</v>
      </c>
      <c r="F15" s="46" t="s">
        <v>4689</v>
      </c>
      <c r="G15" s="46" t="s">
        <v>176</v>
      </c>
      <c r="H15" s="46" t="s">
        <v>4690</v>
      </c>
      <c r="I15" s="46" t="s">
        <v>1527</v>
      </c>
      <c r="J15" s="46" t="s">
        <v>4691</v>
      </c>
      <c r="K15" s="46" t="s">
        <v>169</v>
      </c>
      <c r="L15" s="46" t="s">
        <v>4692</v>
      </c>
      <c r="M15" s="46" t="s">
        <v>1888</v>
      </c>
      <c r="N15" s="67" t="s">
        <v>4693</v>
      </c>
    </row>
    <row r="16">
      <c r="B16" s="81" t="s">
        <v>4402</v>
      </c>
      <c r="C16" s="49" t="s">
        <v>2320</v>
      </c>
      <c r="D16" s="49" t="s">
        <v>4694</v>
      </c>
      <c r="E16" s="49" t="s">
        <v>490</v>
      </c>
      <c r="F16" s="49" t="s">
        <v>4695</v>
      </c>
      <c r="G16" s="49" t="s">
        <v>688</v>
      </c>
      <c r="H16" s="49" t="s">
        <v>4696</v>
      </c>
      <c r="I16" s="49" t="s">
        <v>572</v>
      </c>
      <c r="J16" s="49" t="s">
        <v>4697</v>
      </c>
      <c r="K16" s="49" t="s">
        <v>3711</v>
      </c>
      <c r="L16" s="49" t="s">
        <v>4698</v>
      </c>
      <c r="M16" s="49" t="s">
        <v>1333</v>
      </c>
      <c r="N16" s="70" t="s">
        <v>4699</v>
      </c>
    </row>
    <row r="17">
      <c r="B17" s="60" t="s">
        <v>117</v>
      </c>
      <c r="C17" s="47"/>
      <c r="D17" s="47"/>
      <c r="E17" s="47"/>
      <c r="F17" s="47"/>
      <c r="G17" s="47"/>
      <c r="H17" s="47"/>
      <c r="I17" s="47"/>
      <c r="J17" s="47"/>
      <c r="K17" s="47"/>
      <c r="L17" s="47"/>
      <c r="M17" s="47"/>
      <c r="N17" s="68"/>
    </row>
    <row r="18">
      <c r="B18" s="81" t="s">
        <v>4388</v>
      </c>
      <c r="C18" s="49" t="s">
        <v>1610</v>
      </c>
      <c r="D18" s="49" t="s">
        <v>4700</v>
      </c>
      <c r="E18" s="49" t="s">
        <v>1473</v>
      </c>
      <c r="F18" s="49" t="s">
        <v>4701</v>
      </c>
      <c r="G18" s="49" t="s">
        <v>1608</v>
      </c>
      <c r="H18" s="49" t="s">
        <v>4702</v>
      </c>
      <c r="I18" s="49" t="s">
        <v>129</v>
      </c>
      <c r="J18" s="49" t="s">
        <v>4703</v>
      </c>
      <c r="K18" s="49" t="s">
        <v>1365</v>
      </c>
      <c r="L18" s="49" t="s">
        <v>4536</v>
      </c>
      <c r="M18" s="49" t="s">
        <v>1599</v>
      </c>
      <c r="N18" s="70" t="s">
        <v>4704</v>
      </c>
    </row>
    <row r="19">
      <c r="B19" s="82" t="s">
        <v>4395</v>
      </c>
      <c r="C19" s="46" t="s">
        <v>1603</v>
      </c>
      <c r="D19" s="46" t="s">
        <v>4705</v>
      </c>
      <c r="E19" s="46" t="s">
        <v>2890</v>
      </c>
      <c r="F19" s="46" t="s">
        <v>4706</v>
      </c>
      <c r="G19" s="46" t="s">
        <v>1471</v>
      </c>
      <c r="H19" s="46" t="s">
        <v>4707</v>
      </c>
      <c r="I19" s="46" t="s">
        <v>1805</v>
      </c>
      <c r="J19" s="46" t="s">
        <v>4708</v>
      </c>
      <c r="K19" s="46" t="s">
        <v>519</v>
      </c>
      <c r="L19" s="46" t="s">
        <v>4709</v>
      </c>
      <c r="M19" s="46" t="s">
        <v>108</v>
      </c>
      <c r="N19" s="67" t="s">
        <v>4710</v>
      </c>
    </row>
    <row r="20">
      <c r="B20" s="84" t="s">
        <v>4402</v>
      </c>
      <c r="C20" s="78" t="s">
        <v>717</v>
      </c>
      <c r="D20" s="78" t="s">
        <v>4711</v>
      </c>
      <c r="E20" s="78" t="s">
        <v>3819</v>
      </c>
      <c r="F20" s="78" t="s">
        <v>4712</v>
      </c>
      <c r="G20" s="78" t="s">
        <v>896</v>
      </c>
      <c r="H20" s="78" t="s">
        <v>4713</v>
      </c>
      <c r="I20" s="78" t="s">
        <v>474</v>
      </c>
      <c r="J20" s="78" t="s">
        <v>4714</v>
      </c>
      <c r="K20" s="78" t="s">
        <v>2766</v>
      </c>
      <c r="L20" s="78" t="s">
        <v>4715</v>
      </c>
      <c r="M20" s="78" t="s">
        <v>1301</v>
      </c>
      <c r="N20" s="80" t="s">
        <v>4716</v>
      </c>
    </row>
    <row r="21">
      <c r="B21" t="s">
        <v>195</v>
      </c>
    </row>
    <row r="22">
      <c r="B22" t="s">
        <v>196</v>
      </c>
    </row>
    <row r="23">
      <c r="B23"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4717</v>
      </c>
      <c r="N4" s="34"/>
    </row>
    <row r="5" ht="12" customHeight="1">
      <c r="B5" s="56" t="s">
        <v>39</v>
      </c>
      <c r="N5" s="34"/>
    </row>
    <row r="6" ht="6.95" customHeight="1">
      <c r="B6" s="54"/>
      <c r="C6" s="41"/>
      <c r="D6" s="42"/>
      <c r="E6" s="42"/>
      <c r="F6" s="42"/>
      <c r="G6" s="42"/>
      <c r="H6" s="42"/>
      <c r="I6" s="42"/>
      <c r="J6" s="42"/>
      <c r="K6" s="42"/>
      <c r="L6" s="42"/>
      <c r="M6" s="42"/>
      <c r="N6" s="34"/>
    </row>
    <row r="7" ht="12" customHeight="1">
      <c r="B7" s="57"/>
      <c r="C7" s="45" t="s">
        <v>3812</v>
      </c>
      <c r="D7" s="45" t="s">
        <v>3812</v>
      </c>
      <c r="E7" s="45" t="s">
        <v>234</v>
      </c>
      <c r="F7" s="45" t="s">
        <v>234</v>
      </c>
      <c r="G7" s="45" t="s">
        <v>237</v>
      </c>
      <c r="H7" s="45" t="s">
        <v>237</v>
      </c>
      <c r="I7" s="45" t="s">
        <v>240</v>
      </c>
      <c r="J7" s="45" t="s">
        <v>240</v>
      </c>
      <c r="K7" s="45" t="s">
        <v>242</v>
      </c>
      <c r="L7" s="45" t="s">
        <v>242</v>
      </c>
      <c r="M7" s="45" t="s">
        <v>244</v>
      </c>
      <c r="N7" s="66" t="s">
        <v>244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4388</v>
      </c>
      <c r="C10" s="49" t="s">
        <v>1560</v>
      </c>
      <c r="D10" s="49" t="s">
        <v>4718</v>
      </c>
      <c r="E10" s="49" t="s">
        <v>1383</v>
      </c>
      <c r="F10" s="49" t="s">
        <v>4719</v>
      </c>
      <c r="G10" s="49" t="s">
        <v>1415</v>
      </c>
      <c r="H10" s="49" t="s">
        <v>4720</v>
      </c>
      <c r="I10" s="49" t="s">
        <v>1361</v>
      </c>
      <c r="J10" s="49" t="s">
        <v>4721</v>
      </c>
      <c r="K10" s="49" t="s">
        <v>129</v>
      </c>
      <c r="L10" s="49" t="s">
        <v>4722</v>
      </c>
      <c r="M10" s="49" t="s">
        <v>1608</v>
      </c>
      <c r="N10" s="70" t="s">
        <v>4723</v>
      </c>
    </row>
    <row r="11">
      <c r="B11" s="82" t="s">
        <v>4395</v>
      </c>
      <c r="C11" s="46" t="s">
        <v>1631</v>
      </c>
      <c r="D11" s="46" t="s">
        <v>4724</v>
      </c>
      <c r="E11" s="46" t="s">
        <v>1372</v>
      </c>
      <c r="F11" s="46" t="s">
        <v>4725</v>
      </c>
      <c r="G11" s="46" t="s">
        <v>1865</v>
      </c>
      <c r="H11" s="46" t="s">
        <v>4726</v>
      </c>
      <c r="I11" s="46" t="s">
        <v>125</v>
      </c>
      <c r="J11" s="46" t="s">
        <v>4727</v>
      </c>
      <c r="K11" s="46" t="s">
        <v>1516</v>
      </c>
      <c r="L11" s="46" t="s">
        <v>4728</v>
      </c>
      <c r="M11" s="46" t="s">
        <v>123</v>
      </c>
      <c r="N11" s="67" t="s">
        <v>4729</v>
      </c>
    </row>
    <row r="12">
      <c r="B12" s="81" t="s">
        <v>4402</v>
      </c>
      <c r="C12" s="49" t="s">
        <v>1175</v>
      </c>
      <c r="D12" s="49" t="s">
        <v>4730</v>
      </c>
      <c r="E12" s="49" t="s">
        <v>318</v>
      </c>
      <c r="F12" s="49" t="s">
        <v>4731</v>
      </c>
      <c r="G12" s="49" t="s">
        <v>540</v>
      </c>
      <c r="H12" s="49" t="s">
        <v>4732</v>
      </c>
      <c r="I12" s="49" t="s">
        <v>642</v>
      </c>
      <c r="J12" s="49" t="s">
        <v>4733</v>
      </c>
      <c r="K12" s="49" t="s">
        <v>902</v>
      </c>
      <c r="L12" s="49" t="s">
        <v>4734</v>
      </c>
      <c r="M12" s="49" t="s">
        <v>307</v>
      </c>
      <c r="N12" s="70" t="s">
        <v>4735</v>
      </c>
    </row>
    <row r="13">
      <c r="B13" s="60" t="s">
        <v>101</v>
      </c>
      <c r="C13" s="47"/>
      <c r="D13" s="47"/>
      <c r="E13" s="47"/>
      <c r="F13" s="47"/>
      <c r="G13" s="47"/>
      <c r="H13" s="47"/>
      <c r="I13" s="47"/>
      <c r="J13" s="47"/>
      <c r="K13" s="47"/>
      <c r="L13" s="47"/>
      <c r="M13" s="47"/>
      <c r="N13" s="68"/>
    </row>
    <row r="14">
      <c r="B14" s="81" t="s">
        <v>4388</v>
      </c>
      <c r="C14" s="49" t="s">
        <v>1575</v>
      </c>
      <c r="D14" s="49" t="s">
        <v>4736</v>
      </c>
      <c r="E14" s="49" t="s">
        <v>1701</v>
      </c>
      <c r="F14" s="49" t="s">
        <v>4737</v>
      </c>
      <c r="G14" s="49" t="s">
        <v>1665</v>
      </c>
      <c r="H14" s="49" t="s">
        <v>4738</v>
      </c>
      <c r="I14" s="49" t="s">
        <v>1575</v>
      </c>
      <c r="J14" s="49" t="s">
        <v>1576</v>
      </c>
      <c r="K14" s="49" t="s">
        <v>1643</v>
      </c>
      <c r="L14" s="49" t="s">
        <v>4739</v>
      </c>
      <c r="M14" s="49" t="s">
        <v>1610</v>
      </c>
      <c r="N14" s="70" t="s">
        <v>4740</v>
      </c>
    </row>
    <row r="15">
      <c r="B15" s="82" t="s">
        <v>4395</v>
      </c>
      <c r="C15" s="46" t="s">
        <v>93</v>
      </c>
      <c r="D15" s="46" t="s">
        <v>4741</v>
      </c>
      <c r="E15" s="46" t="s">
        <v>87</v>
      </c>
      <c r="F15" s="46" t="s">
        <v>4742</v>
      </c>
      <c r="G15" s="46" t="s">
        <v>127</v>
      </c>
      <c r="H15" s="46" t="s">
        <v>4743</v>
      </c>
      <c r="I15" s="46" t="s">
        <v>3827</v>
      </c>
      <c r="J15" s="46" t="s">
        <v>4744</v>
      </c>
      <c r="K15" s="46" t="s">
        <v>106</v>
      </c>
      <c r="L15" s="46" t="s">
        <v>4745</v>
      </c>
      <c r="M15" s="46" t="s">
        <v>344</v>
      </c>
      <c r="N15" s="67" t="s">
        <v>4746</v>
      </c>
    </row>
    <row r="16">
      <c r="B16" s="81" t="s">
        <v>4402</v>
      </c>
      <c r="C16" s="49" t="s">
        <v>380</v>
      </c>
      <c r="D16" s="49" t="s">
        <v>4747</v>
      </c>
      <c r="E16" s="49" t="s">
        <v>4748</v>
      </c>
      <c r="F16" s="49" t="s">
        <v>4749</v>
      </c>
      <c r="G16" s="49" t="s">
        <v>4750</v>
      </c>
      <c r="H16" s="49" t="s">
        <v>4751</v>
      </c>
      <c r="I16" s="49" t="s">
        <v>620</v>
      </c>
      <c r="J16" s="49" t="s">
        <v>4428</v>
      </c>
      <c r="K16" s="49" t="s">
        <v>694</v>
      </c>
      <c r="L16" s="49" t="s">
        <v>4752</v>
      </c>
      <c r="M16" s="49" t="s">
        <v>1354</v>
      </c>
      <c r="N16" s="70" t="s">
        <v>4753</v>
      </c>
    </row>
    <row r="17">
      <c r="B17" s="60" t="s">
        <v>117</v>
      </c>
      <c r="C17" s="47"/>
      <c r="D17" s="47"/>
      <c r="E17" s="47"/>
      <c r="F17" s="47"/>
      <c r="G17" s="47"/>
      <c r="H17" s="47"/>
      <c r="I17" s="47"/>
      <c r="J17" s="47"/>
      <c r="K17" s="47"/>
      <c r="L17" s="47"/>
      <c r="M17" s="47"/>
      <c r="N17" s="68"/>
    </row>
    <row r="18">
      <c r="B18" s="81" t="s">
        <v>4388</v>
      </c>
      <c r="C18" s="49" t="s">
        <v>1421</v>
      </c>
      <c r="D18" s="49" t="s">
        <v>4688</v>
      </c>
      <c r="E18" s="49" t="s">
        <v>1603</v>
      </c>
      <c r="F18" s="49" t="s">
        <v>4754</v>
      </c>
      <c r="G18" s="49" t="s">
        <v>1394</v>
      </c>
      <c r="H18" s="49" t="s">
        <v>4755</v>
      </c>
      <c r="I18" s="49" t="s">
        <v>1415</v>
      </c>
      <c r="J18" s="49" t="s">
        <v>4756</v>
      </c>
      <c r="K18" s="49" t="s">
        <v>1550</v>
      </c>
      <c r="L18" s="49" t="s">
        <v>4757</v>
      </c>
      <c r="M18" s="49" t="s">
        <v>1421</v>
      </c>
      <c r="N18" s="70" t="s">
        <v>4758</v>
      </c>
    </row>
    <row r="19">
      <c r="B19" s="82" t="s">
        <v>4395</v>
      </c>
      <c r="C19" s="46" t="s">
        <v>2060</v>
      </c>
      <c r="D19" s="46" t="s">
        <v>4759</v>
      </c>
      <c r="E19" s="46" t="s">
        <v>90</v>
      </c>
      <c r="F19" s="46" t="s">
        <v>4760</v>
      </c>
      <c r="G19" s="46" t="s">
        <v>152</v>
      </c>
      <c r="H19" s="46" t="s">
        <v>4761</v>
      </c>
      <c r="I19" s="46" t="s">
        <v>1516</v>
      </c>
      <c r="J19" s="46" t="s">
        <v>4762</v>
      </c>
      <c r="K19" s="46" t="s">
        <v>1631</v>
      </c>
      <c r="L19" s="46" t="s">
        <v>4763</v>
      </c>
      <c r="M19" s="46" t="s">
        <v>350</v>
      </c>
      <c r="N19" s="67" t="s">
        <v>4764</v>
      </c>
    </row>
    <row r="20">
      <c r="B20" s="84" t="s">
        <v>4402</v>
      </c>
      <c r="C20" s="78" t="s">
        <v>3142</v>
      </c>
      <c r="D20" s="78" t="s">
        <v>4765</v>
      </c>
      <c r="E20" s="78" t="s">
        <v>620</v>
      </c>
      <c r="F20" s="78" t="s">
        <v>4766</v>
      </c>
      <c r="G20" s="78" t="s">
        <v>4750</v>
      </c>
      <c r="H20" s="78" t="s">
        <v>4767</v>
      </c>
      <c r="I20" s="78" t="s">
        <v>642</v>
      </c>
      <c r="J20" s="78" t="s">
        <v>4768</v>
      </c>
      <c r="K20" s="78" t="s">
        <v>620</v>
      </c>
      <c r="L20" s="78" t="s">
        <v>4769</v>
      </c>
      <c r="M20" s="78" t="s">
        <v>272</v>
      </c>
      <c r="N20" s="80" t="s">
        <v>4770</v>
      </c>
    </row>
    <row r="21">
      <c r="B21" t="s">
        <v>195</v>
      </c>
    </row>
    <row r="22">
      <c r="B22" t="s">
        <v>196</v>
      </c>
    </row>
    <row r="23">
      <c r="B23"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4771</v>
      </c>
      <c r="N4" s="34"/>
    </row>
    <row r="5" ht="12" customHeight="1">
      <c r="B5" s="56" t="s">
        <v>39</v>
      </c>
      <c r="N5" s="34"/>
    </row>
    <row r="6" ht="6.95" customHeight="1">
      <c r="B6" s="54"/>
      <c r="C6" s="41"/>
      <c r="D6" s="42"/>
      <c r="E6" s="42"/>
      <c r="F6" s="42"/>
      <c r="G6" s="42"/>
      <c r="H6" s="42"/>
      <c r="I6" s="42"/>
      <c r="J6" s="42"/>
      <c r="K6" s="42"/>
      <c r="L6" s="42"/>
      <c r="M6" s="42"/>
      <c r="N6" s="34"/>
    </row>
    <row r="7" ht="12" customHeight="1">
      <c r="B7" s="57"/>
      <c r="C7" s="45" t="s">
        <v>3812</v>
      </c>
      <c r="D7" s="45" t="s">
        <v>3812</v>
      </c>
      <c r="E7" s="45" t="s">
        <v>234</v>
      </c>
      <c r="F7" s="45" t="s">
        <v>234</v>
      </c>
      <c r="G7" s="45" t="s">
        <v>237</v>
      </c>
      <c r="H7" s="45" t="s">
        <v>237</v>
      </c>
      <c r="I7" s="45" t="s">
        <v>240</v>
      </c>
      <c r="J7" s="45" t="s">
        <v>240</v>
      </c>
      <c r="K7" s="45" t="s">
        <v>242</v>
      </c>
      <c r="L7" s="45" t="s">
        <v>242</v>
      </c>
      <c r="M7" s="45" t="s">
        <v>244</v>
      </c>
      <c r="N7" s="66" t="s">
        <v>244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4388</v>
      </c>
      <c r="C10" s="49" t="s">
        <v>1803</v>
      </c>
      <c r="D10" s="49" t="s">
        <v>4772</v>
      </c>
      <c r="E10" s="49" t="s">
        <v>1523</v>
      </c>
      <c r="F10" s="49" t="s">
        <v>4773</v>
      </c>
      <c r="G10" s="49" t="s">
        <v>2337</v>
      </c>
      <c r="H10" s="49" t="s">
        <v>4774</v>
      </c>
      <c r="I10" s="49" t="s">
        <v>110</v>
      </c>
      <c r="J10" s="49" t="s">
        <v>4775</v>
      </c>
      <c r="K10" s="49" t="s">
        <v>106</v>
      </c>
      <c r="L10" s="49" t="s">
        <v>4776</v>
      </c>
      <c r="M10" s="49" t="s">
        <v>169</v>
      </c>
      <c r="N10" s="70" t="s">
        <v>4777</v>
      </c>
    </row>
    <row r="11">
      <c r="B11" s="82" t="s">
        <v>4395</v>
      </c>
      <c r="C11" s="46" t="s">
        <v>93</v>
      </c>
      <c r="D11" s="46" t="s">
        <v>4778</v>
      </c>
      <c r="E11" s="46" t="s">
        <v>110</v>
      </c>
      <c r="F11" s="46" t="s">
        <v>4779</v>
      </c>
      <c r="G11" s="46" t="s">
        <v>90</v>
      </c>
      <c r="H11" s="46" t="s">
        <v>4780</v>
      </c>
      <c r="I11" s="46" t="s">
        <v>150</v>
      </c>
      <c r="J11" s="46" t="s">
        <v>4781</v>
      </c>
      <c r="K11" s="46" t="s">
        <v>1803</v>
      </c>
      <c r="L11" s="46" t="s">
        <v>4782</v>
      </c>
      <c r="M11" s="46" t="s">
        <v>4260</v>
      </c>
      <c r="N11" s="67" t="s">
        <v>4783</v>
      </c>
    </row>
    <row r="12">
      <c r="B12" s="81" t="s">
        <v>4402</v>
      </c>
      <c r="C12" s="49" t="s">
        <v>532</v>
      </c>
      <c r="D12" s="49" t="s">
        <v>4784</v>
      </c>
      <c r="E12" s="49" t="s">
        <v>983</v>
      </c>
      <c r="F12" s="49" t="s">
        <v>4785</v>
      </c>
      <c r="G12" s="49" t="s">
        <v>264</v>
      </c>
      <c r="H12" s="49" t="s">
        <v>4786</v>
      </c>
      <c r="I12" s="49" t="s">
        <v>425</v>
      </c>
      <c r="J12" s="49" t="s">
        <v>4787</v>
      </c>
      <c r="K12" s="49" t="s">
        <v>581</v>
      </c>
      <c r="L12" s="49" t="s">
        <v>4788</v>
      </c>
      <c r="M12" s="49" t="s">
        <v>428</v>
      </c>
      <c r="N12" s="70" t="s">
        <v>4789</v>
      </c>
    </row>
    <row r="13">
      <c r="B13" s="60" t="s">
        <v>101</v>
      </c>
      <c r="C13" s="47"/>
      <c r="D13" s="47"/>
      <c r="E13" s="47"/>
      <c r="F13" s="47"/>
      <c r="G13" s="47"/>
      <c r="H13" s="47"/>
      <c r="I13" s="47"/>
      <c r="J13" s="47"/>
      <c r="K13" s="47"/>
      <c r="L13" s="47"/>
      <c r="M13" s="47"/>
      <c r="N13" s="68"/>
    </row>
    <row r="14">
      <c r="B14" s="81" t="s">
        <v>4388</v>
      </c>
      <c r="C14" s="49" t="s">
        <v>1892</v>
      </c>
      <c r="D14" s="49" t="s">
        <v>4790</v>
      </c>
      <c r="E14" s="49" t="s">
        <v>1993</v>
      </c>
      <c r="F14" s="49" t="s">
        <v>4791</v>
      </c>
      <c r="G14" s="49" t="s">
        <v>2109</v>
      </c>
      <c r="H14" s="49" t="s">
        <v>4792</v>
      </c>
      <c r="I14" s="49" t="s">
        <v>156</v>
      </c>
      <c r="J14" s="49" t="s">
        <v>157</v>
      </c>
      <c r="K14" s="49" t="s">
        <v>1520</v>
      </c>
      <c r="L14" s="49" t="s">
        <v>4626</v>
      </c>
      <c r="M14" s="49" t="s">
        <v>1888</v>
      </c>
      <c r="N14" s="70" t="s">
        <v>4793</v>
      </c>
    </row>
    <row r="15">
      <c r="B15" s="82" t="s">
        <v>4395</v>
      </c>
      <c r="C15" s="46" t="s">
        <v>110</v>
      </c>
      <c r="D15" s="46" t="s">
        <v>4794</v>
      </c>
      <c r="E15" s="46" t="s">
        <v>2109</v>
      </c>
      <c r="F15" s="46" t="s">
        <v>4795</v>
      </c>
      <c r="G15" s="46" t="s">
        <v>102</v>
      </c>
      <c r="H15" s="46" t="s">
        <v>4796</v>
      </c>
      <c r="I15" s="46" t="s">
        <v>300</v>
      </c>
      <c r="J15" s="46" t="s">
        <v>4797</v>
      </c>
      <c r="K15" s="46" t="s">
        <v>3479</v>
      </c>
      <c r="L15" s="46" t="s">
        <v>4798</v>
      </c>
      <c r="M15" s="46" t="s">
        <v>392</v>
      </c>
      <c r="N15" s="67" t="s">
        <v>4799</v>
      </c>
    </row>
    <row r="16">
      <c r="B16" s="81" t="s">
        <v>4402</v>
      </c>
      <c r="C16" s="49" t="s">
        <v>810</v>
      </c>
      <c r="D16" s="49" t="s">
        <v>4800</v>
      </c>
      <c r="E16" s="49" t="s">
        <v>1949</v>
      </c>
      <c r="F16" s="49" t="s">
        <v>4801</v>
      </c>
      <c r="G16" s="49" t="s">
        <v>528</v>
      </c>
      <c r="H16" s="49" t="s">
        <v>4802</v>
      </c>
      <c r="I16" s="49" t="s">
        <v>1615</v>
      </c>
      <c r="J16" s="49" t="s">
        <v>4803</v>
      </c>
      <c r="K16" s="49" t="s">
        <v>1074</v>
      </c>
      <c r="L16" s="49" t="s">
        <v>4804</v>
      </c>
      <c r="M16" s="49" t="s">
        <v>3250</v>
      </c>
      <c r="N16" s="70" t="s">
        <v>4805</v>
      </c>
    </row>
    <row r="17">
      <c r="B17" s="60" t="s">
        <v>117</v>
      </c>
      <c r="C17" s="47"/>
      <c r="D17" s="47"/>
      <c r="E17" s="47"/>
      <c r="F17" s="47"/>
      <c r="G17" s="47"/>
      <c r="H17" s="47"/>
      <c r="I17" s="47"/>
      <c r="J17" s="47"/>
      <c r="K17" s="47"/>
      <c r="L17" s="47"/>
      <c r="M17" s="47"/>
      <c r="N17" s="68"/>
    </row>
    <row r="18">
      <c r="B18" s="81" t="s">
        <v>4388</v>
      </c>
      <c r="C18" s="49" t="s">
        <v>2880</v>
      </c>
      <c r="D18" s="49" t="s">
        <v>4806</v>
      </c>
      <c r="E18" s="49" t="s">
        <v>84</v>
      </c>
      <c r="F18" s="49" t="s">
        <v>4807</v>
      </c>
      <c r="G18" s="49" t="s">
        <v>1895</v>
      </c>
      <c r="H18" s="49" t="s">
        <v>4808</v>
      </c>
      <c r="I18" s="49" t="s">
        <v>169</v>
      </c>
      <c r="J18" s="49" t="s">
        <v>4809</v>
      </c>
      <c r="K18" s="49" t="s">
        <v>150</v>
      </c>
      <c r="L18" s="49" t="s">
        <v>4810</v>
      </c>
      <c r="M18" s="49" t="s">
        <v>1884</v>
      </c>
      <c r="N18" s="70" t="s">
        <v>4541</v>
      </c>
    </row>
    <row r="19">
      <c r="B19" s="82" t="s">
        <v>4395</v>
      </c>
      <c r="C19" s="46" t="s">
        <v>519</v>
      </c>
      <c r="D19" s="46" t="s">
        <v>4811</v>
      </c>
      <c r="E19" s="46" t="s">
        <v>150</v>
      </c>
      <c r="F19" s="46" t="s">
        <v>4812</v>
      </c>
      <c r="G19" s="46" t="s">
        <v>1962</v>
      </c>
      <c r="H19" s="46" t="s">
        <v>4813</v>
      </c>
      <c r="I19" s="46" t="s">
        <v>1886</v>
      </c>
      <c r="J19" s="46" t="s">
        <v>4814</v>
      </c>
      <c r="K19" s="46" t="s">
        <v>1880</v>
      </c>
      <c r="L19" s="46" t="s">
        <v>4815</v>
      </c>
      <c r="M19" s="46" t="s">
        <v>413</v>
      </c>
      <c r="N19" s="67" t="s">
        <v>4816</v>
      </c>
    </row>
    <row r="20">
      <c r="B20" s="84" t="s">
        <v>4402</v>
      </c>
      <c r="C20" s="78" t="s">
        <v>933</v>
      </c>
      <c r="D20" s="78" t="s">
        <v>4817</v>
      </c>
      <c r="E20" s="78" t="s">
        <v>814</v>
      </c>
      <c r="F20" s="78" t="s">
        <v>4818</v>
      </c>
      <c r="G20" s="78" t="s">
        <v>933</v>
      </c>
      <c r="H20" s="78" t="s">
        <v>4819</v>
      </c>
      <c r="I20" s="78" t="s">
        <v>1713</v>
      </c>
      <c r="J20" s="78" t="s">
        <v>4820</v>
      </c>
      <c r="K20" s="78" t="s">
        <v>1299</v>
      </c>
      <c r="L20" s="78" t="s">
        <v>4821</v>
      </c>
      <c r="M20" s="78" t="s">
        <v>804</v>
      </c>
      <c r="N20" s="80" t="s">
        <v>4822</v>
      </c>
    </row>
    <row r="21">
      <c r="B21" t="s">
        <v>195</v>
      </c>
    </row>
    <row r="22">
      <c r="B22" t="s">
        <v>196</v>
      </c>
    </row>
    <row r="23">
      <c r="B23"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4823</v>
      </c>
      <c r="N4" s="34"/>
    </row>
    <row r="5" ht="12" customHeight="1">
      <c r="B5" s="56" t="s">
        <v>39</v>
      </c>
      <c r="N5" s="34"/>
    </row>
    <row r="6" ht="6.95" customHeight="1">
      <c r="B6" s="54"/>
      <c r="C6" s="41"/>
      <c r="D6" s="42"/>
      <c r="E6" s="42"/>
      <c r="F6" s="42"/>
      <c r="G6" s="42"/>
      <c r="H6" s="42"/>
      <c r="I6" s="42"/>
      <c r="J6" s="42"/>
      <c r="K6" s="42"/>
      <c r="L6" s="42"/>
      <c r="M6" s="42"/>
      <c r="N6" s="34"/>
    </row>
    <row r="7" ht="12" customHeight="1">
      <c r="B7" s="57"/>
      <c r="C7" s="45" t="s">
        <v>3812</v>
      </c>
      <c r="D7" s="45" t="s">
        <v>3812</v>
      </c>
      <c r="E7" s="45" t="s">
        <v>234</v>
      </c>
      <c r="F7" s="45" t="s">
        <v>234</v>
      </c>
      <c r="G7" s="45" t="s">
        <v>237</v>
      </c>
      <c r="H7" s="45" t="s">
        <v>237</v>
      </c>
      <c r="I7" s="45" t="s">
        <v>240</v>
      </c>
      <c r="J7" s="45" t="s">
        <v>240</v>
      </c>
      <c r="K7" s="45" t="s">
        <v>242</v>
      </c>
      <c r="L7" s="45" t="s">
        <v>242</v>
      </c>
      <c r="M7" s="45" t="s">
        <v>244</v>
      </c>
      <c r="N7" s="66" t="s">
        <v>244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4388</v>
      </c>
      <c r="C10" s="49" t="s">
        <v>1473</v>
      </c>
      <c r="D10" s="49" t="s">
        <v>4824</v>
      </c>
      <c r="E10" s="49" t="s">
        <v>1567</v>
      </c>
      <c r="F10" s="49" t="s">
        <v>4825</v>
      </c>
      <c r="G10" s="49" t="s">
        <v>1550</v>
      </c>
      <c r="H10" s="49" t="s">
        <v>4826</v>
      </c>
      <c r="I10" s="49" t="s">
        <v>1396</v>
      </c>
      <c r="J10" s="49" t="s">
        <v>4827</v>
      </c>
      <c r="K10" s="49" t="s">
        <v>1491</v>
      </c>
      <c r="L10" s="49" t="s">
        <v>4828</v>
      </c>
      <c r="M10" s="49" t="s">
        <v>1533</v>
      </c>
      <c r="N10" s="70" t="s">
        <v>4829</v>
      </c>
    </row>
    <row r="11">
      <c r="B11" s="82" t="s">
        <v>4395</v>
      </c>
      <c r="C11" s="46" t="s">
        <v>1421</v>
      </c>
      <c r="D11" s="46" t="s">
        <v>4830</v>
      </c>
      <c r="E11" s="46" t="s">
        <v>1421</v>
      </c>
      <c r="F11" s="46" t="s">
        <v>4831</v>
      </c>
      <c r="G11" s="46" t="s">
        <v>119</v>
      </c>
      <c r="H11" s="46" t="s">
        <v>4832</v>
      </c>
      <c r="I11" s="46" t="s">
        <v>1599</v>
      </c>
      <c r="J11" s="46" t="s">
        <v>4833</v>
      </c>
      <c r="K11" s="46" t="s">
        <v>1376</v>
      </c>
      <c r="L11" s="46" t="s">
        <v>4834</v>
      </c>
      <c r="M11" s="46" t="s">
        <v>359</v>
      </c>
      <c r="N11" s="67" t="s">
        <v>3501</v>
      </c>
    </row>
    <row r="12">
      <c r="B12" s="81" t="s">
        <v>4402</v>
      </c>
      <c r="C12" s="49" t="s">
        <v>2295</v>
      </c>
      <c r="D12" s="49" t="s">
        <v>4835</v>
      </c>
      <c r="E12" s="49" t="s">
        <v>2264</v>
      </c>
      <c r="F12" s="49" t="s">
        <v>4836</v>
      </c>
      <c r="G12" s="49" t="s">
        <v>650</v>
      </c>
      <c r="H12" s="49" t="s">
        <v>4837</v>
      </c>
      <c r="I12" s="49" t="s">
        <v>3624</v>
      </c>
      <c r="J12" s="49" t="s">
        <v>4838</v>
      </c>
      <c r="K12" s="49" t="s">
        <v>4278</v>
      </c>
      <c r="L12" s="49" t="s">
        <v>4839</v>
      </c>
      <c r="M12" s="49" t="s">
        <v>276</v>
      </c>
      <c r="N12" s="70" t="s">
        <v>4840</v>
      </c>
    </row>
    <row r="13">
      <c r="B13" s="60" t="s">
        <v>101</v>
      </c>
      <c r="C13" s="47"/>
      <c r="D13" s="47"/>
      <c r="E13" s="47"/>
      <c r="F13" s="47"/>
      <c r="G13" s="47"/>
      <c r="H13" s="47"/>
      <c r="I13" s="47"/>
      <c r="J13" s="47"/>
      <c r="K13" s="47"/>
      <c r="L13" s="47"/>
      <c r="M13" s="47"/>
      <c r="N13" s="68"/>
    </row>
    <row r="14">
      <c r="B14" s="81" t="s">
        <v>4388</v>
      </c>
      <c r="C14" s="49" t="s">
        <v>1690</v>
      </c>
      <c r="D14" s="49" t="s">
        <v>3539</v>
      </c>
      <c r="E14" s="49" t="s">
        <v>183</v>
      </c>
      <c r="F14" s="49" t="s">
        <v>4841</v>
      </c>
      <c r="G14" s="49" t="s">
        <v>1701</v>
      </c>
      <c r="H14" s="49" t="s">
        <v>3515</v>
      </c>
      <c r="I14" s="49" t="s">
        <v>1567</v>
      </c>
      <c r="J14" s="49" t="s">
        <v>4842</v>
      </c>
      <c r="K14" s="49" t="s">
        <v>183</v>
      </c>
      <c r="L14" s="49" t="s">
        <v>4843</v>
      </c>
      <c r="M14" s="49" t="s">
        <v>1433</v>
      </c>
      <c r="N14" s="70" t="s">
        <v>4844</v>
      </c>
    </row>
    <row r="15">
      <c r="B15" s="82" t="s">
        <v>4395</v>
      </c>
      <c r="C15" s="46" t="s">
        <v>1385</v>
      </c>
      <c r="D15" s="46" t="s">
        <v>4845</v>
      </c>
      <c r="E15" s="46" t="s">
        <v>1560</v>
      </c>
      <c r="F15" s="46" t="s">
        <v>4846</v>
      </c>
      <c r="G15" s="46" t="s">
        <v>81</v>
      </c>
      <c r="H15" s="46" t="s">
        <v>4847</v>
      </c>
      <c r="I15" s="46" t="s">
        <v>1376</v>
      </c>
      <c r="J15" s="46" t="s">
        <v>4848</v>
      </c>
      <c r="K15" s="46" t="s">
        <v>119</v>
      </c>
      <c r="L15" s="46" t="s">
        <v>4849</v>
      </c>
      <c r="M15" s="46" t="s">
        <v>4260</v>
      </c>
      <c r="N15" s="67" t="s">
        <v>4850</v>
      </c>
    </row>
    <row r="16">
      <c r="B16" s="81" t="s">
        <v>4402</v>
      </c>
      <c r="C16" s="49" t="s">
        <v>2258</v>
      </c>
      <c r="D16" s="49" t="s">
        <v>4851</v>
      </c>
      <c r="E16" s="49" t="s">
        <v>2646</v>
      </c>
      <c r="F16" s="49" t="s">
        <v>4852</v>
      </c>
      <c r="G16" s="49" t="s">
        <v>894</v>
      </c>
      <c r="H16" s="49" t="s">
        <v>4853</v>
      </c>
      <c r="I16" s="49" t="s">
        <v>2344</v>
      </c>
      <c r="J16" s="49" t="s">
        <v>4854</v>
      </c>
      <c r="K16" s="49" t="s">
        <v>2320</v>
      </c>
      <c r="L16" s="49" t="s">
        <v>4855</v>
      </c>
      <c r="M16" s="49" t="s">
        <v>1175</v>
      </c>
      <c r="N16" s="70" t="s">
        <v>4856</v>
      </c>
    </row>
    <row r="17">
      <c r="B17" s="60" t="s">
        <v>117</v>
      </c>
      <c r="C17" s="47"/>
      <c r="D17" s="47"/>
      <c r="E17" s="47"/>
      <c r="F17" s="47"/>
      <c r="G17" s="47"/>
      <c r="H17" s="47"/>
      <c r="I17" s="47"/>
      <c r="J17" s="47"/>
      <c r="K17" s="47"/>
      <c r="L17" s="47"/>
      <c r="M17" s="47"/>
      <c r="N17" s="68"/>
    </row>
    <row r="18">
      <c r="B18" s="81" t="s">
        <v>4388</v>
      </c>
      <c r="C18" s="49" t="s">
        <v>1392</v>
      </c>
      <c r="D18" s="49" t="s">
        <v>4857</v>
      </c>
      <c r="E18" s="49" t="s">
        <v>1690</v>
      </c>
      <c r="F18" s="49" t="s">
        <v>4858</v>
      </c>
      <c r="G18" s="49" t="s">
        <v>1374</v>
      </c>
      <c r="H18" s="49" t="s">
        <v>4859</v>
      </c>
      <c r="I18" s="49" t="s">
        <v>1392</v>
      </c>
      <c r="J18" s="49" t="s">
        <v>4857</v>
      </c>
      <c r="K18" s="49" t="s">
        <v>1489</v>
      </c>
      <c r="L18" s="49" t="s">
        <v>4860</v>
      </c>
      <c r="M18" s="49" t="s">
        <v>1392</v>
      </c>
      <c r="N18" s="70" t="s">
        <v>1493</v>
      </c>
    </row>
    <row r="19">
      <c r="B19" s="82" t="s">
        <v>4395</v>
      </c>
      <c r="C19" s="46" t="s">
        <v>135</v>
      </c>
      <c r="D19" s="46" t="s">
        <v>4861</v>
      </c>
      <c r="E19" s="46" t="s">
        <v>1555</v>
      </c>
      <c r="F19" s="46" t="s">
        <v>4439</v>
      </c>
      <c r="G19" s="46" t="s">
        <v>1383</v>
      </c>
      <c r="H19" s="46" t="s">
        <v>4862</v>
      </c>
      <c r="I19" s="46" t="s">
        <v>1859</v>
      </c>
      <c r="J19" s="46" t="s">
        <v>4863</v>
      </c>
      <c r="K19" s="46" t="s">
        <v>1367</v>
      </c>
      <c r="L19" s="46" t="s">
        <v>4864</v>
      </c>
      <c r="M19" s="46" t="s">
        <v>2337</v>
      </c>
      <c r="N19" s="67" t="s">
        <v>4865</v>
      </c>
    </row>
    <row r="20">
      <c r="B20" s="84" t="s">
        <v>4402</v>
      </c>
      <c r="C20" s="78" t="s">
        <v>2373</v>
      </c>
      <c r="D20" s="78" t="s">
        <v>4866</v>
      </c>
      <c r="E20" s="78" t="s">
        <v>688</v>
      </c>
      <c r="F20" s="78" t="s">
        <v>4867</v>
      </c>
      <c r="G20" s="78" t="s">
        <v>662</v>
      </c>
      <c r="H20" s="78" t="s">
        <v>4868</v>
      </c>
      <c r="I20" s="78" t="s">
        <v>662</v>
      </c>
      <c r="J20" s="78" t="s">
        <v>4869</v>
      </c>
      <c r="K20" s="78" t="s">
        <v>2471</v>
      </c>
      <c r="L20" s="78" t="s">
        <v>4870</v>
      </c>
      <c r="M20" s="78" t="s">
        <v>620</v>
      </c>
      <c r="N20" s="80" t="s">
        <v>4871</v>
      </c>
    </row>
    <row r="21">
      <c r="B21" t="s">
        <v>195</v>
      </c>
    </row>
    <row r="22">
      <c r="B22" t="s">
        <v>196</v>
      </c>
    </row>
    <row r="23">
      <c r="B23"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4872</v>
      </c>
      <c r="N4" s="34"/>
    </row>
    <row r="5" ht="12" customHeight="1">
      <c r="B5" s="56" t="s">
        <v>39</v>
      </c>
      <c r="N5" s="34"/>
    </row>
    <row r="6" ht="6.95" customHeight="1">
      <c r="B6" s="54"/>
      <c r="C6" s="41"/>
      <c r="D6" s="42"/>
      <c r="E6" s="42"/>
      <c r="F6" s="42"/>
      <c r="G6" s="42"/>
      <c r="H6" s="42"/>
      <c r="I6" s="42"/>
      <c r="J6" s="42"/>
      <c r="K6" s="42"/>
      <c r="L6" s="42"/>
      <c r="M6" s="42"/>
      <c r="N6" s="34"/>
    </row>
    <row r="7" ht="12" customHeight="1">
      <c r="B7" s="57"/>
      <c r="C7" s="45" t="s">
        <v>3812</v>
      </c>
      <c r="D7" s="45" t="s">
        <v>3812</v>
      </c>
      <c r="E7" s="45" t="s">
        <v>234</v>
      </c>
      <c r="F7" s="45" t="s">
        <v>234</v>
      </c>
      <c r="G7" s="45" t="s">
        <v>237</v>
      </c>
      <c r="H7" s="45" t="s">
        <v>237</v>
      </c>
      <c r="I7" s="45" t="s">
        <v>240</v>
      </c>
      <c r="J7" s="45" t="s">
        <v>240</v>
      </c>
      <c r="K7" s="45" t="s">
        <v>242</v>
      </c>
      <c r="L7" s="45" t="s">
        <v>242</v>
      </c>
      <c r="M7" s="45" t="s">
        <v>244</v>
      </c>
      <c r="N7" s="66" t="s">
        <v>244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4388</v>
      </c>
      <c r="C10" s="49" t="s">
        <v>1550</v>
      </c>
      <c r="D10" s="49" t="s">
        <v>1570</v>
      </c>
      <c r="E10" s="49" t="s">
        <v>1421</v>
      </c>
      <c r="F10" s="49" t="s">
        <v>4873</v>
      </c>
      <c r="G10" s="49" t="s">
        <v>137</v>
      </c>
      <c r="H10" s="49" t="s">
        <v>4874</v>
      </c>
      <c r="I10" s="49" t="s">
        <v>1421</v>
      </c>
      <c r="J10" s="49" t="s">
        <v>4875</v>
      </c>
      <c r="K10" s="49" t="s">
        <v>1665</v>
      </c>
      <c r="L10" s="49" t="s">
        <v>4876</v>
      </c>
      <c r="M10" s="49" t="s">
        <v>129</v>
      </c>
      <c r="N10" s="70" t="s">
        <v>4877</v>
      </c>
    </row>
    <row r="11">
      <c r="B11" s="82" t="s">
        <v>4395</v>
      </c>
      <c r="C11" s="46" t="s">
        <v>1555</v>
      </c>
      <c r="D11" s="46" t="s">
        <v>4878</v>
      </c>
      <c r="E11" s="46" t="s">
        <v>1831</v>
      </c>
      <c r="F11" s="46" t="s">
        <v>4879</v>
      </c>
      <c r="G11" s="46" t="s">
        <v>1557</v>
      </c>
      <c r="H11" s="46" t="s">
        <v>4880</v>
      </c>
      <c r="I11" s="46" t="s">
        <v>163</v>
      </c>
      <c r="J11" s="46" t="s">
        <v>4881</v>
      </c>
      <c r="K11" s="46" t="s">
        <v>93</v>
      </c>
      <c r="L11" s="46" t="s">
        <v>4882</v>
      </c>
      <c r="M11" s="46" t="s">
        <v>1511</v>
      </c>
      <c r="N11" s="67" t="s">
        <v>4883</v>
      </c>
    </row>
    <row r="12">
      <c r="B12" s="81" t="s">
        <v>4402</v>
      </c>
      <c r="C12" s="49" t="s">
        <v>2258</v>
      </c>
      <c r="D12" s="49" t="s">
        <v>4884</v>
      </c>
      <c r="E12" s="49" t="s">
        <v>3287</v>
      </c>
      <c r="F12" s="49" t="s">
        <v>4885</v>
      </c>
      <c r="G12" s="49" t="s">
        <v>2918</v>
      </c>
      <c r="H12" s="49" t="s">
        <v>4886</v>
      </c>
      <c r="I12" s="49" t="s">
        <v>276</v>
      </c>
      <c r="J12" s="49" t="s">
        <v>4887</v>
      </c>
      <c r="K12" s="49" t="s">
        <v>328</v>
      </c>
      <c r="L12" s="49" t="s">
        <v>4888</v>
      </c>
      <c r="M12" s="49" t="s">
        <v>4889</v>
      </c>
      <c r="N12" s="70" t="s">
        <v>4890</v>
      </c>
    </row>
    <row r="13">
      <c r="B13" s="60" t="s">
        <v>101</v>
      </c>
      <c r="C13" s="47"/>
      <c r="D13" s="47"/>
      <c r="E13" s="47"/>
      <c r="F13" s="47"/>
      <c r="G13" s="47"/>
      <c r="H13" s="47"/>
      <c r="I13" s="47"/>
      <c r="J13" s="47"/>
      <c r="K13" s="47"/>
      <c r="L13" s="47"/>
      <c r="M13" s="47"/>
      <c r="N13" s="68"/>
    </row>
    <row r="14">
      <c r="B14" s="81" t="s">
        <v>4388</v>
      </c>
      <c r="C14" s="49" t="s">
        <v>1433</v>
      </c>
      <c r="D14" s="49" t="s">
        <v>4891</v>
      </c>
      <c r="E14" s="49" t="s">
        <v>2890</v>
      </c>
      <c r="F14" s="49" t="s">
        <v>4892</v>
      </c>
      <c r="G14" s="49" t="s">
        <v>1374</v>
      </c>
      <c r="H14" s="49" t="s">
        <v>1842</v>
      </c>
      <c r="I14" s="49" t="s">
        <v>1665</v>
      </c>
      <c r="J14" s="49" t="s">
        <v>4893</v>
      </c>
      <c r="K14" s="49" t="s">
        <v>135</v>
      </c>
      <c r="L14" s="49" t="s">
        <v>4894</v>
      </c>
      <c r="M14" s="49" t="s">
        <v>1423</v>
      </c>
      <c r="N14" s="70" t="s">
        <v>4895</v>
      </c>
    </row>
    <row r="15">
      <c r="B15" s="82" t="s">
        <v>4395</v>
      </c>
      <c r="C15" s="46" t="s">
        <v>189</v>
      </c>
      <c r="D15" s="46" t="s">
        <v>4896</v>
      </c>
      <c r="E15" s="46" t="s">
        <v>1831</v>
      </c>
      <c r="F15" s="46" t="s">
        <v>4897</v>
      </c>
      <c r="G15" s="46" t="s">
        <v>1381</v>
      </c>
      <c r="H15" s="46" t="s">
        <v>4898</v>
      </c>
      <c r="I15" s="46" t="s">
        <v>87</v>
      </c>
      <c r="J15" s="46" t="s">
        <v>4899</v>
      </c>
      <c r="K15" s="46" t="s">
        <v>1995</v>
      </c>
      <c r="L15" s="46" t="s">
        <v>1996</v>
      </c>
      <c r="M15" s="46" t="s">
        <v>150</v>
      </c>
      <c r="N15" s="67" t="s">
        <v>4900</v>
      </c>
    </row>
    <row r="16">
      <c r="B16" s="81" t="s">
        <v>4402</v>
      </c>
      <c r="C16" s="49" t="s">
        <v>534</v>
      </c>
      <c r="D16" s="49" t="s">
        <v>4901</v>
      </c>
      <c r="E16" s="49" t="s">
        <v>388</v>
      </c>
      <c r="F16" s="49" t="s">
        <v>4902</v>
      </c>
      <c r="G16" s="49" t="s">
        <v>3819</v>
      </c>
      <c r="H16" s="49" t="s">
        <v>4903</v>
      </c>
      <c r="I16" s="49" t="s">
        <v>4904</v>
      </c>
      <c r="J16" s="49" t="s">
        <v>4905</v>
      </c>
      <c r="K16" s="49" t="s">
        <v>314</v>
      </c>
      <c r="L16" s="49" t="s">
        <v>4906</v>
      </c>
      <c r="M16" s="49" t="s">
        <v>684</v>
      </c>
      <c r="N16" s="70" t="s">
        <v>4907</v>
      </c>
    </row>
    <row r="17">
      <c r="B17" s="60" t="s">
        <v>117</v>
      </c>
      <c r="C17" s="47"/>
      <c r="D17" s="47"/>
      <c r="E17" s="47"/>
      <c r="F17" s="47"/>
      <c r="G17" s="47"/>
      <c r="H17" s="47"/>
      <c r="I17" s="47"/>
      <c r="J17" s="47"/>
      <c r="K17" s="47"/>
      <c r="L17" s="47"/>
      <c r="M17" s="47"/>
      <c r="N17" s="68"/>
    </row>
    <row r="18">
      <c r="B18" s="81" t="s">
        <v>4388</v>
      </c>
      <c r="C18" s="49" t="s">
        <v>176</v>
      </c>
      <c r="D18" s="49" t="s">
        <v>4908</v>
      </c>
      <c r="E18" s="49" t="s">
        <v>1381</v>
      </c>
      <c r="F18" s="49" t="s">
        <v>4909</v>
      </c>
      <c r="G18" s="49" t="s">
        <v>1361</v>
      </c>
      <c r="H18" s="49" t="s">
        <v>4910</v>
      </c>
      <c r="I18" s="49" t="s">
        <v>1701</v>
      </c>
      <c r="J18" s="49" t="s">
        <v>4911</v>
      </c>
      <c r="K18" s="49" t="s">
        <v>1608</v>
      </c>
      <c r="L18" s="49" t="s">
        <v>4912</v>
      </c>
      <c r="M18" s="49" t="s">
        <v>183</v>
      </c>
      <c r="N18" s="70" t="s">
        <v>4913</v>
      </c>
    </row>
    <row r="19">
      <c r="B19" s="82" t="s">
        <v>4395</v>
      </c>
      <c r="C19" s="46" t="s">
        <v>1381</v>
      </c>
      <c r="D19" s="46" t="s">
        <v>4914</v>
      </c>
      <c r="E19" s="46" t="s">
        <v>1831</v>
      </c>
      <c r="F19" s="46" t="s">
        <v>4915</v>
      </c>
      <c r="G19" s="46" t="s">
        <v>1560</v>
      </c>
      <c r="H19" s="46" t="s">
        <v>4916</v>
      </c>
      <c r="I19" s="46" t="s">
        <v>519</v>
      </c>
      <c r="J19" s="46" t="s">
        <v>4917</v>
      </c>
      <c r="K19" s="46" t="s">
        <v>87</v>
      </c>
      <c r="L19" s="46" t="s">
        <v>4918</v>
      </c>
      <c r="M19" s="46" t="s">
        <v>3827</v>
      </c>
      <c r="N19" s="67" t="s">
        <v>4919</v>
      </c>
    </row>
    <row r="20">
      <c r="B20" s="84" t="s">
        <v>4402</v>
      </c>
      <c r="C20" s="78" t="s">
        <v>2468</v>
      </c>
      <c r="D20" s="78" t="s">
        <v>4920</v>
      </c>
      <c r="E20" s="78" t="s">
        <v>4512</v>
      </c>
      <c r="F20" s="78" t="s">
        <v>4921</v>
      </c>
      <c r="G20" s="78" t="s">
        <v>474</v>
      </c>
      <c r="H20" s="78" t="s">
        <v>4922</v>
      </c>
      <c r="I20" s="78" t="s">
        <v>4889</v>
      </c>
      <c r="J20" s="78" t="s">
        <v>4923</v>
      </c>
      <c r="K20" s="78" t="s">
        <v>4005</v>
      </c>
      <c r="L20" s="78" t="s">
        <v>4924</v>
      </c>
      <c r="M20" s="78" t="s">
        <v>615</v>
      </c>
      <c r="N20" s="80" t="s">
        <v>4925</v>
      </c>
    </row>
    <row r="21">
      <c r="B21" t="s">
        <v>195</v>
      </c>
    </row>
    <row r="22">
      <c r="B22" t="s">
        <v>196</v>
      </c>
    </row>
    <row r="23">
      <c r="B23"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7"/>
  </sheetPr>
  <dimension ref="A1"/>
  <sheetViews>
    <sheetView showGridLines="0" showRowColHeaders="0" zoomScale="130" zoomScaleNormal="130" workbookViewId="0">
      <selection activeCell="C2" sqref="C2:D2"/>
    </sheetView>
  </sheetViews>
  <sheetFormatPr defaultRowHeight="15.0" baseColWidth="10"/>
  <cols>
    <col min="1" max="1" width="1.5" hidden="0" customWidth="1"/>
    <col min="2" max="2" width="2.83203125" hidden="0" customWidth="1"/>
    <col min="3" max="3" width="120.83203125" hidden="0" customWidth="1"/>
    <col min="4" max="4" width="2.83203125" hidden="0" customWidth="1"/>
  </cols>
  <sheetData>
    <row r="1" ht="9" customHeight="1"/>
    <row r="2" ht="39.950000000000003" customHeight="1">
      <c r="B2" s="35"/>
      <c r="C2" s="14" t="s">
        <v>2</v>
      </c>
      <c r="D2" s="14"/>
    </row>
    <row r="3">
      <c r="B3" s="32"/>
      <c r="D3" s="34"/>
    </row>
    <row r="4">
      <c r="B4" s="32"/>
      <c r="C4" s="37" t="s">
        <v>50</v>
      </c>
      <c r="D4" s="34"/>
    </row>
    <row r="5">
      <c r="B5" s="32"/>
      <c r="C5" s="38" t="s">
        <v>51</v>
      </c>
      <c r="D5" s="34"/>
    </row>
    <row r="6">
      <c r="B6" s="32"/>
      <c r="C6" s="38"/>
      <c r="D6" s="34"/>
    </row>
    <row r="7">
      <c r="B7" s="32"/>
      <c r="C7" s="37" t="s">
        <v>52</v>
      </c>
      <c r="D7" s="34"/>
    </row>
    <row r="8">
      <c r="B8" s="32"/>
      <c r="C8" s="38" t="s">
        <v>53</v>
      </c>
      <c r="D8" s="34"/>
    </row>
    <row r="9">
      <c r="B9" s="32"/>
      <c r="C9" s="38"/>
      <c r="D9" s="34"/>
    </row>
    <row r="10">
      <c r="B10" s="32"/>
      <c r="C10" s="37" t="s">
        <v>54</v>
      </c>
      <c r="D10" s="34"/>
    </row>
    <row r="11">
      <c r="B11" s="32"/>
      <c r="C11" s="38" t="s">
        <v>55</v>
      </c>
      <c r="D11" s="34"/>
    </row>
    <row r="12">
      <c r="B12" s="32"/>
      <c r="C12" s="38"/>
      <c r="D12" s="34"/>
    </row>
    <row r="13">
      <c r="B13" s="32"/>
      <c r="C13" s="37" t="s">
        <v>56</v>
      </c>
      <c r="D13" s="34"/>
    </row>
    <row r="14">
      <c r="B14" s="32"/>
      <c r="C14" s="38" t="s">
        <v>57</v>
      </c>
      <c r="D14" s="34"/>
    </row>
    <row r="15">
      <c r="B15" s="32"/>
      <c r="C15" s="38"/>
      <c r="D15" s="34"/>
    </row>
    <row r="16">
      <c r="B16" s="32"/>
      <c r="C16" s="37" t="s">
        <v>58</v>
      </c>
      <c r="D16" s="34"/>
    </row>
    <row r="17">
      <c r="B17" s="32"/>
      <c r="C17" s="38" t="s">
        <v>59</v>
      </c>
      <c r="D17" s="34"/>
    </row>
    <row r="18">
      <c r="B18" s="32"/>
      <c r="C18" s="38"/>
      <c r="D18" s="34"/>
    </row>
    <row r="19">
      <c r="B19" s="32"/>
      <c r="C19" s="37" t="s">
        <v>60</v>
      </c>
      <c r="D19" s="34"/>
    </row>
    <row r="20">
      <c r="B20" s="32"/>
      <c r="C20" s="38" t="s">
        <v>61</v>
      </c>
      <c r="D20" s="34"/>
    </row>
    <row r="21">
      <c r="B21" s="32"/>
      <c r="C21" s="38"/>
      <c r="D21" s="34"/>
    </row>
    <row r="22">
      <c r="B22" s="32"/>
      <c r="C22" s="37" t="s">
        <v>62</v>
      </c>
      <c r="D22" s="34"/>
    </row>
    <row r="23">
      <c r="B23" s="32"/>
      <c r="C23" s="38" t="s">
        <v>63</v>
      </c>
      <c r="D23" s="34"/>
    </row>
    <row r="24">
      <c r="B24" s="32"/>
      <c r="C24" s="38"/>
      <c r="D24" s="34"/>
    </row>
    <row r="25">
      <c r="B25" s="32"/>
      <c r="C25" s="37" t="s">
        <v>64</v>
      </c>
      <c r="D25" s="34"/>
    </row>
    <row r="26">
      <c r="B26" s="32"/>
      <c r="C26" s="38" t="s">
        <v>65</v>
      </c>
      <c r="D26" s="34"/>
    </row>
    <row r="27">
      <c r="B27" s="32"/>
      <c r="C27" s="38"/>
      <c r="D27" s="34"/>
    </row>
    <row r="28">
      <c r="B28" s="32"/>
      <c r="C28" s="37" t="s">
        <v>66</v>
      </c>
      <c r="D28" s="34"/>
    </row>
    <row r="29">
      <c r="B29" s="32"/>
      <c r="C29" s="38" t="s">
        <v>67</v>
      </c>
      <c r="D29" s="34"/>
    </row>
    <row r="30">
      <c r="B30" s="32"/>
      <c r="C30" s="38"/>
      <c r="D30" s="34"/>
    </row>
    <row r="31">
      <c r="B31" s="32"/>
      <c r="C31" s="37" t="s">
        <v>68</v>
      </c>
      <c r="D31" s="34"/>
    </row>
    <row r="32">
      <c r="B32" s="32"/>
      <c r="C32" s="38" t="s">
        <v>69</v>
      </c>
      <c r="D32" s="34"/>
    </row>
    <row r="33">
      <c r="B33" s="32"/>
      <c r="C33" s="38"/>
      <c r="D33" s="34"/>
    </row>
    <row r="34">
      <c r="B34" s="32"/>
      <c r="C34" s="37" t="s">
        <v>70</v>
      </c>
      <c r="D34" s="34"/>
    </row>
    <row r="35">
      <c r="B35" s="32"/>
      <c r="C35" s="38" t="s">
        <v>71</v>
      </c>
      <c r="D35" s="34"/>
    </row>
    <row r="36">
      <c r="B36" s="32"/>
      <c r="C36" s="38"/>
      <c r="D36" s="34"/>
    </row>
    <row r="37">
      <c r="B37" s="40"/>
      <c r="C37" s="39"/>
      <c r="D37" s="33"/>
    </row>
  </sheetData>
  <sheetProtection selectLockedCells="0" selectUnlockedCells="0" objects="1" sheet="1"/>
  <mergeCells count="1">
    <mergeCell ref="C2:D2"/>
  </mergeCells>
  <conditionalFormatting sqref="C2">
    <cfRule type="colorScale" priority="1">
      <colorScale>
        <cfvo type="min"/>
        <cfvo type="percentile" val="20"/>
        <cfvo type="max"/>
        <color theme="0"/>
        <color theme="0"/>
        <color theme="4"/>
      </colorScale>
    </cfRule>
  </conditionalFormatting>
  <hyperlinks>
    <hyperlink ref="C2:D2" display="Table of contents" location="'Table of contents'!A1"/>
  </hyperlinks>
  <pageMargins left="0.7" right="0.7" top="0.75" bottom="0.75" header="0.3" footer="0.3"/>
  <pageSetup paperSize="9" orientation="portrait" r:id="rId2"/>
  <drawing r:id="rId1"/>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4926</v>
      </c>
      <c r="N4" s="34"/>
    </row>
    <row r="5" ht="12" customHeight="1">
      <c r="B5" s="56" t="s">
        <v>39</v>
      </c>
      <c r="N5" s="34"/>
    </row>
    <row r="6" ht="6.95" customHeight="1">
      <c r="B6" s="54"/>
      <c r="C6" s="41"/>
      <c r="D6" s="42"/>
      <c r="E6" s="42"/>
      <c r="F6" s="42"/>
      <c r="G6" s="42"/>
      <c r="H6" s="42"/>
      <c r="I6" s="42"/>
      <c r="J6" s="42"/>
      <c r="K6" s="42"/>
      <c r="L6" s="42"/>
      <c r="M6" s="42"/>
      <c r="N6" s="34"/>
    </row>
    <row r="7" ht="12" customHeight="1">
      <c r="B7" s="57"/>
      <c r="C7" s="45" t="s">
        <v>3812</v>
      </c>
      <c r="D7" s="45" t="s">
        <v>3812</v>
      </c>
      <c r="E7" s="45" t="s">
        <v>234</v>
      </c>
      <c r="F7" s="45" t="s">
        <v>234</v>
      </c>
      <c r="G7" s="45" t="s">
        <v>237</v>
      </c>
      <c r="H7" s="45" t="s">
        <v>237</v>
      </c>
      <c r="I7" s="45" t="s">
        <v>240</v>
      </c>
      <c r="J7" s="45" t="s">
        <v>240</v>
      </c>
      <c r="K7" s="45" t="s">
        <v>242</v>
      </c>
      <c r="L7" s="45" t="s">
        <v>242</v>
      </c>
      <c r="M7" s="45" t="s">
        <v>244</v>
      </c>
      <c r="N7" s="66" t="s">
        <v>244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4388</v>
      </c>
      <c r="C10" s="49" t="s">
        <v>1385</v>
      </c>
      <c r="D10" s="49" t="s">
        <v>4927</v>
      </c>
      <c r="E10" s="49" t="s">
        <v>1550</v>
      </c>
      <c r="F10" s="49" t="s">
        <v>4928</v>
      </c>
      <c r="G10" s="49" t="s">
        <v>1595</v>
      </c>
      <c r="H10" s="49" t="s">
        <v>4929</v>
      </c>
      <c r="I10" s="49" t="s">
        <v>1379</v>
      </c>
      <c r="J10" s="49" t="s">
        <v>4930</v>
      </c>
      <c r="K10" s="49" t="s">
        <v>163</v>
      </c>
      <c r="L10" s="49" t="s">
        <v>4931</v>
      </c>
      <c r="M10" s="49" t="s">
        <v>1552</v>
      </c>
      <c r="N10" s="70" t="s">
        <v>4932</v>
      </c>
    </row>
    <row r="11">
      <c r="B11" s="82" t="s">
        <v>4395</v>
      </c>
      <c r="C11" s="46" t="s">
        <v>1740</v>
      </c>
      <c r="D11" s="46" t="s">
        <v>4933</v>
      </c>
      <c r="E11" s="46" t="s">
        <v>1560</v>
      </c>
      <c r="F11" s="46" t="s">
        <v>4916</v>
      </c>
      <c r="G11" s="46" t="s">
        <v>1831</v>
      </c>
      <c r="H11" s="46" t="s">
        <v>4934</v>
      </c>
      <c r="I11" s="46" t="s">
        <v>2081</v>
      </c>
      <c r="J11" s="46" t="s">
        <v>4935</v>
      </c>
      <c r="K11" s="46" t="s">
        <v>1962</v>
      </c>
      <c r="L11" s="46" t="s">
        <v>4936</v>
      </c>
      <c r="M11" s="46" t="s">
        <v>1895</v>
      </c>
      <c r="N11" s="67" t="s">
        <v>4937</v>
      </c>
    </row>
    <row r="12">
      <c r="B12" s="81" t="s">
        <v>4402</v>
      </c>
      <c r="C12" s="49" t="s">
        <v>586</v>
      </c>
      <c r="D12" s="49" t="s">
        <v>4938</v>
      </c>
      <c r="E12" s="49" t="s">
        <v>717</v>
      </c>
      <c r="F12" s="49" t="s">
        <v>4939</v>
      </c>
      <c r="G12" s="49" t="s">
        <v>2365</v>
      </c>
      <c r="H12" s="49" t="s">
        <v>4747</v>
      </c>
      <c r="I12" s="49" t="s">
        <v>642</v>
      </c>
      <c r="J12" s="49" t="s">
        <v>4940</v>
      </c>
      <c r="K12" s="49" t="s">
        <v>1506</v>
      </c>
      <c r="L12" s="49" t="s">
        <v>4941</v>
      </c>
      <c r="M12" s="49" t="s">
        <v>656</v>
      </c>
      <c r="N12" s="70" t="s">
        <v>4942</v>
      </c>
    </row>
    <row r="13">
      <c r="B13" s="60" t="s">
        <v>101</v>
      </c>
      <c r="C13" s="47"/>
      <c r="D13" s="47"/>
      <c r="E13" s="47"/>
      <c r="F13" s="47"/>
      <c r="G13" s="47"/>
      <c r="H13" s="47"/>
      <c r="I13" s="47"/>
      <c r="J13" s="47"/>
      <c r="K13" s="47"/>
      <c r="L13" s="47"/>
      <c r="M13" s="47"/>
      <c r="N13" s="68"/>
    </row>
    <row r="14">
      <c r="B14" s="81" t="s">
        <v>4388</v>
      </c>
      <c r="C14" s="49" t="s">
        <v>1529</v>
      </c>
      <c r="D14" s="49" t="s">
        <v>3376</v>
      </c>
      <c r="E14" s="49" t="s">
        <v>1634</v>
      </c>
      <c r="F14" s="49" t="s">
        <v>4689</v>
      </c>
      <c r="G14" s="49" t="s">
        <v>90</v>
      </c>
      <c r="H14" s="49" t="s">
        <v>4943</v>
      </c>
      <c r="I14" s="49" t="s">
        <v>519</v>
      </c>
      <c r="J14" s="49" t="s">
        <v>4944</v>
      </c>
      <c r="K14" s="49" t="s">
        <v>4945</v>
      </c>
      <c r="L14" s="49" t="s">
        <v>4946</v>
      </c>
      <c r="M14" s="49" t="s">
        <v>1892</v>
      </c>
      <c r="N14" s="70" t="s">
        <v>4947</v>
      </c>
    </row>
    <row r="15">
      <c r="B15" s="82" t="s">
        <v>4395</v>
      </c>
      <c r="C15" s="46" t="s">
        <v>1740</v>
      </c>
      <c r="D15" s="46" t="s">
        <v>4948</v>
      </c>
      <c r="E15" s="46" t="s">
        <v>2081</v>
      </c>
      <c r="F15" s="46" t="s">
        <v>4949</v>
      </c>
      <c r="G15" s="46" t="s">
        <v>2890</v>
      </c>
      <c r="H15" s="46" t="s">
        <v>4950</v>
      </c>
      <c r="I15" s="46" t="s">
        <v>150</v>
      </c>
      <c r="J15" s="46" t="s">
        <v>4951</v>
      </c>
      <c r="K15" s="46" t="s">
        <v>3137</v>
      </c>
      <c r="L15" s="46" t="s">
        <v>4952</v>
      </c>
      <c r="M15" s="46" t="s">
        <v>404</v>
      </c>
      <c r="N15" s="67" t="s">
        <v>4953</v>
      </c>
    </row>
    <row r="16">
      <c r="B16" s="81" t="s">
        <v>4402</v>
      </c>
      <c r="C16" s="49" t="s">
        <v>276</v>
      </c>
      <c r="D16" s="49" t="s">
        <v>4954</v>
      </c>
      <c r="E16" s="49" t="s">
        <v>367</v>
      </c>
      <c r="F16" s="49" t="s">
        <v>4955</v>
      </c>
      <c r="G16" s="49" t="s">
        <v>3380</v>
      </c>
      <c r="H16" s="49" t="s">
        <v>4956</v>
      </c>
      <c r="I16" s="49" t="s">
        <v>439</v>
      </c>
      <c r="J16" s="49" t="s">
        <v>4957</v>
      </c>
      <c r="K16" s="49" t="s">
        <v>4958</v>
      </c>
      <c r="L16" s="49" t="s">
        <v>4959</v>
      </c>
      <c r="M16" s="49" t="s">
        <v>2586</v>
      </c>
      <c r="N16" s="70" t="s">
        <v>4960</v>
      </c>
    </row>
    <row r="17">
      <c r="B17" s="60" t="s">
        <v>117</v>
      </c>
      <c r="C17" s="47"/>
      <c r="D17" s="47"/>
      <c r="E17" s="47"/>
      <c r="F17" s="47"/>
      <c r="G17" s="47"/>
      <c r="H17" s="47"/>
      <c r="I17" s="47"/>
      <c r="J17" s="47"/>
      <c r="K17" s="47"/>
      <c r="L17" s="47"/>
      <c r="M17" s="47"/>
      <c r="N17" s="68"/>
    </row>
    <row r="18">
      <c r="B18" s="81" t="s">
        <v>4388</v>
      </c>
      <c r="C18" s="49" t="s">
        <v>1595</v>
      </c>
      <c r="D18" s="49" t="s">
        <v>4961</v>
      </c>
      <c r="E18" s="49" t="s">
        <v>1831</v>
      </c>
      <c r="F18" s="49" t="s">
        <v>4915</v>
      </c>
      <c r="G18" s="49" t="s">
        <v>1641</v>
      </c>
      <c r="H18" s="49" t="s">
        <v>4962</v>
      </c>
      <c r="I18" s="49" t="s">
        <v>174</v>
      </c>
      <c r="J18" s="49" t="s">
        <v>4963</v>
      </c>
      <c r="K18" s="49" t="s">
        <v>2081</v>
      </c>
      <c r="L18" s="49" t="s">
        <v>4964</v>
      </c>
      <c r="M18" s="49" t="s">
        <v>187</v>
      </c>
      <c r="N18" s="70" t="s">
        <v>4965</v>
      </c>
    </row>
    <row r="19">
      <c r="B19" s="82" t="s">
        <v>4395</v>
      </c>
      <c r="C19" s="46" t="s">
        <v>1740</v>
      </c>
      <c r="D19" s="46" t="s">
        <v>4966</v>
      </c>
      <c r="E19" s="46" t="s">
        <v>1811</v>
      </c>
      <c r="F19" s="46" t="s">
        <v>4967</v>
      </c>
      <c r="G19" s="46" t="s">
        <v>1599</v>
      </c>
      <c r="H19" s="46" t="s">
        <v>4968</v>
      </c>
      <c r="I19" s="46" t="s">
        <v>1511</v>
      </c>
      <c r="J19" s="46" t="s">
        <v>4969</v>
      </c>
      <c r="K19" s="46" t="s">
        <v>3502</v>
      </c>
      <c r="L19" s="46" t="s">
        <v>4970</v>
      </c>
      <c r="M19" s="46" t="s">
        <v>1886</v>
      </c>
      <c r="N19" s="67" t="s">
        <v>4971</v>
      </c>
    </row>
    <row r="20">
      <c r="B20" s="84" t="s">
        <v>4402</v>
      </c>
      <c r="C20" s="78" t="s">
        <v>380</v>
      </c>
      <c r="D20" s="78" t="s">
        <v>4972</v>
      </c>
      <c r="E20" s="78" t="s">
        <v>1177</v>
      </c>
      <c r="F20" s="78" t="s">
        <v>4973</v>
      </c>
      <c r="G20" s="78" t="s">
        <v>4748</v>
      </c>
      <c r="H20" s="78" t="s">
        <v>4974</v>
      </c>
      <c r="I20" s="78" t="s">
        <v>369</v>
      </c>
      <c r="J20" s="78" t="s">
        <v>4975</v>
      </c>
      <c r="K20" s="78" t="s">
        <v>251</v>
      </c>
      <c r="L20" s="78" t="s">
        <v>4976</v>
      </c>
      <c r="M20" s="78" t="s">
        <v>2671</v>
      </c>
      <c r="N20" s="80" t="s">
        <v>4977</v>
      </c>
    </row>
    <row r="21">
      <c r="B21" t="s">
        <v>195</v>
      </c>
    </row>
    <row r="22">
      <c r="B22" t="s">
        <v>196</v>
      </c>
    </row>
    <row r="23">
      <c r="B23"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4978</v>
      </c>
      <c r="N4" s="34"/>
    </row>
    <row r="5" ht="12" customHeight="1">
      <c r="B5" s="56" t="s">
        <v>39</v>
      </c>
      <c r="N5" s="34"/>
    </row>
    <row r="6" ht="6.95" customHeight="1">
      <c r="B6" s="54"/>
      <c r="C6" s="41"/>
      <c r="D6" s="42"/>
      <c r="E6" s="42"/>
      <c r="F6" s="42"/>
      <c r="G6" s="42"/>
      <c r="H6" s="42"/>
      <c r="I6" s="42"/>
      <c r="J6" s="42"/>
      <c r="K6" s="42"/>
      <c r="L6" s="42"/>
      <c r="M6" s="42"/>
      <c r="N6" s="34"/>
    </row>
    <row r="7" ht="12" customHeight="1">
      <c r="B7" s="57"/>
      <c r="C7" s="45" t="s">
        <v>3812</v>
      </c>
      <c r="D7" s="45" t="s">
        <v>3812</v>
      </c>
      <c r="E7" s="45" t="s">
        <v>234</v>
      </c>
      <c r="F7" s="45" t="s">
        <v>234</v>
      </c>
      <c r="G7" s="45" t="s">
        <v>237</v>
      </c>
      <c r="H7" s="45" t="s">
        <v>237</v>
      </c>
      <c r="I7" s="45" t="s">
        <v>240</v>
      </c>
      <c r="J7" s="45" t="s">
        <v>240</v>
      </c>
      <c r="K7" s="45" t="s">
        <v>242</v>
      </c>
      <c r="L7" s="45" t="s">
        <v>242</v>
      </c>
      <c r="M7" s="45" t="s">
        <v>244</v>
      </c>
      <c r="N7" s="66" t="s">
        <v>244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4388</v>
      </c>
      <c r="C10" s="49" t="s">
        <v>169</v>
      </c>
      <c r="D10" s="49" t="s">
        <v>4919</v>
      </c>
      <c r="E10" s="49" t="s">
        <v>87</v>
      </c>
      <c r="F10" s="49" t="s">
        <v>4979</v>
      </c>
      <c r="G10" s="49" t="s">
        <v>78</v>
      </c>
      <c r="H10" s="49" t="s">
        <v>4980</v>
      </c>
      <c r="I10" s="49" t="s">
        <v>167</v>
      </c>
      <c r="J10" s="49" t="s">
        <v>168</v>
      </c>
      <c r="K10" s="49" t="s">
        <v>1514</v>
      </c>
      <c r="L10" s="49" t="s">
        <v>2280</v>
      </c>
      <c r="M10" s="49" t="s">
        <v>112</v>
      </c>
      <c r="N10" s="70" t="s">
        <v>4981</v>
      </c>
    </row>
    <row r="11">
      <c r="B11" s="82" t="s">
        <v>4395</v>
      </c>
      <c r="C11" s="46" t="s">
        <v>3502</v>
      </c>
      <c r="D11" s="46" t="s">
        <v>4982</v>
      </c>
      <c r="E11" s="46" t="s">
        <v>1999</v>
      </c>
      <c r="F11" s="46" t="s">
        <v>4983</v>
      </c>
      <c r="G11" s="46" t="s">
        <v>84</v>
      </c>
      <c r="H11" s="46" t="s">
        <v>4984</v>
      </c>
      <c r="I11" s="46" t="s">
        <v>1794</v>
      </c>
      <c r="J11" s="46" t="s">
        <v>4985</v>
      </c>
      <c r="K11" s="46" t="s">
        <v>123</v>
      </c>
      <c r="L11" s="46" t="s">
        <v>4986</v>
      </c>
      <c r="M11" s="46" t="s">
        <v>407</v>
      </c>
      <c r="N11" s="67" t="s">
        <v>4136</v>
      </c>
    </row>
    <row r="12">
      <c r="B12" s="81" t="s">
        <v>4402</v>
      </c>
      <c r="C12" s="49" t="s">
        <v>530</v>
      </c>
      <c r="D12" s="49" t="s">
        <v>4987</v>
      </c>
      <c r="E12" s="49" t="s">
        <v>255</v>
      </c>
      <c r="F12" s="49" t="s">
        <v>4988</v>
      </c>
      <c r="G12" s="49" t="s">
        <v>251</v>
      </c>
      <c r="H12" s="49" t="s">
        <v>4989</v>
      </c>
      <c r="I12" s="49" t="s">
        <v>3380</v>
      </c>
      <c r="J12" s="49" t="s">
        <v>4990</v>
      </c>
      <c r="K12" s="49" t="s">
        <v>644</v>
      </c>
      <c r="L12" s="49" t="s">
        <v>4991</v>
      </c>
      <c r="M12" s="49" t="s">
        <v>274</v>
      </c>
      <c r="N12" s="70" t="s">
        <v>4992</v>
      </c>
    </row>
    <row r="13">
      <c r="B13" s="60" t="s">
        <v>101</v>
      </c>
      <c r="C13" s="47"/>
      <c r="D13" s="47"/>
      <c r="E13" s="47"/>
      <c r="F13" s="47"/>
      <c r="G13" s="47"/>
      <c r="H13" s="47"/>
      <c r="I13" s="47"/>
      <c r="J13" s="47"/>
      <c r="K13" s="47"/>
      <c r="L13" s="47"/>
      <c r="M13" s="47"/>
      <c r="N13" s="68"/>
    </row>
    <row r="14">
      <c r="B14" s="81" t="s">
        <v>4388</v>
      </c>
      <c r="C14" s="49" t="s">
        <v>2123</v>
      </c>
      <c r="D14" s="49" t="s">
        <v>3362</v>
      </c>
      <c r="E14" s="49" t="s">
        <v>150</v>
      </c>
      <c r="F14" s="49" t="s">
        <v>4993</v>
      </c>
      <c r="G14" s="49" t="s">
        <v>1518</v>
      </c>
      <c r="H14" s="49" t="s">
        <v>4994</v>
      </c>
      <c r="I14" s="49" t="s">
        <v>1646</v>
      </c>
      <c r="J14" s="49" t="s">
        <v>4995</v>
      </c>
      <c r="K14" s="49" t="s">
        <v>2385</v>
      </c>
      <c r="L14" s="49" t="s">
        <v>3335</v>
      </c>
      <c r="M14" s="49" t="s">
        <v>2145</v>
      </c>
      <c r="N14" s="70" t="s">
        <v>4996</v>
      </c>
    </row>
    <row r="15">
      <c r="B15" s="82" t="s">
        <v>4395</v>
      </c>
      <c r="C15" s="46" t="s">
        <v>514</v>
      </c>
      <c r="D15" s="46" t="s">
        <v>4997</v>
      </c>
      <c r="E15" s="46" t="s">
        <v>4080</v>
      </c>
      <c r="F15" s="46" t="s">
        <v>4998</v>
      </c>
      <c r="G15" s="46" t="s">
        <v>123</v>
      </c>
      <c r="H15" s="46" t="s">
        <v>4999</v>
      </c>
      <c r="I15" s="46" t="s">
        <v>4080</v>
      </c>
      <c r="J15" s="46" t="s">
        <v>5000</v>
      </c>
      <c r="K15" s="46" t="s">
        <v>1877</v>
      </c>
      <c r="L15" s="46" t="s">
        <v>5001</v>
      </c>
      <c r="M15" s="46" t="s">
        <v>302</v>
      </c>
      <c r="N15" s="67" t="s">
        <v>3823</v>
      </c>
    </row>
    <row r="16">
      <c r="B16" s="81" t="s">
        <v>4402</v>
      </c>
      <c r="C16" s="49" t="s">
        <v>1983</v>
      </c>
      <c r="D16" s="49" t="s">
        <v>5002</v>
      </c>
      <c r="E16" s="49" t="s">
        <v>851</v>
      </c>
      <c r="F16" s="49" t="s">
        <v>5003</v>
      </c>
      <c r="G16" s="49" t="s">
        <v>2195</v>
      </c>
      <c r="H16" s="49" t="s">
        <v>5004</v>
      </c>
      <c r="I16" s="49" t="s">
        <v>814</v>
      </c>
      <c r="J16" s="49" t="s">
        <v>5005</v>
      </c>
      <c r="K16" s="49" t="s">
        <v>810</v>
      </c>
      <c r="L16" s="49" t="s">
        <v>5006</v>
      </c>
      <c r="M16" s="49" t="s">
        <v>3788</v>
      </c>
      <c r="N16" s="70" t="s">
        <v>5007</v>
      </c>
    </row>
    <row r="17">
      <c r="B17" s="60" t="s">
        <v>117</v>
      </c>
      <c r="C17" s="47"/>
      <c r="D17" s="47"/>
      <c r="E17" s="47"/>
      <c r="F17" s="47"/>
      <c r="G17" s="47"/>
      <c r="H17" s="47"/>
      <c r="I17" s="47"/>
      <c r="J17" s="47"/>
      <c r="K17" s="47"/>
      <c r="L17" s="47"/>
      <c r="M17" s="47"/>
      <c r="N17" s="68"/>
    </row>
    <row r="18">
      <c r="B18" s="81" t="s">
        <v>4388</v>
      </c>
      <c r="C18" s="49" t="s">
        <v>4260</v>
      </c>
      <c r="D18" s="49" t="s">
        <v>5008</v>
      </c>
      <c r="E18" s="49" t="s">
        <v>1518</v>
      </c>
      <c r="F18" s="49" t="s">
        <v>5009</v>
      </c>
      <c r="G18" s="49" t="s">
        <v>359</v>
      </c>
      <c r="H18" s="49" t="s">
        <v>2023</v>
      </c>
      <c r="I18" s="49" t="s">
        <v>1805</v>
      </c>
      <c r="J18" s="49" t="s">
        <v>5010</v>
      </c>
      <c r="K18" s="49" t="s">
        <v>2081</v>
      </c>
      <c r="L18" s="49" t="s">
        <v>5011</v>
      </c>
      <c r="M18" s="49" t="s">
        <v>131</v>
      </c>
      <c r="N18" s="70" t="s">
        <v>2024</v>
      </c>
    </row>
    <row r="19">
      <c r="B19" s="82" t="s">
        <v>4395</v>
      </c>
      <c r="C19" s="46" t="s">
        <v>514</v>
      </c>
      <c r="D19" s="46" t="s">
        <v>5012</v>
      </c>
      <c r="E19" s="46" t="s">
        <v>3479</v>
      </c>
      <c r="F19" s="46" t="s">
        <v>5013</v>
      </c>
      <c r="G19" s="46" t="s">
        <v>141</v>
      </c>
      <c r="H19" s="46" t="s">
        <v>5014</v>
      </c>
      <c r="I19" s="46" t="s">
        <v>3502</v>
      </c>
      <c r="J19" s="46" t="s">
        <v>5015</v>
      </c>
      <c r="K19" s="46" t="s">
        <v>516</v>
      </c>
      <c r="L19" s="46" t="s">
        <v>5016</v>
      </c>
      <c r="M19" s="46" t="s">
        <v>1156</v>
      </c>
      <c r="N19" s="67" t="s">
        <v>5017</v>
      </c>
    </row>
    <row r="20">
      <c r="B20" s="84" t="s">
        <v>4402</v>
      </c>
      <c r="C20" s="78" t="s">
        <v>1356</v>
      </c>
      <c r="D20" s="78" t="s">
        <v>5018</v>
      </c>
      <c r="E20" s="78" t="s">
        <v>1356</v>
      </c>
      <c r="F20" s="78" t="s">
        <v>5019</v>
      </c>
      <c r="G20" s="78" t="s">
        <v>653</v>
      </c>
      <c r="H20" s="78" t="s">
        <v>5020</v>
      </c>
      <c r="I20" s="78" t="s">
        <v>3385</v>
      </c>
      <c r="J20" s="78" t="s">
        <v>5021</v>
      </c>
      <c r="K20" s="78" t="s">
        <v>5022</v>
      </c>
      <c r="L20" s="78" t="s">
        <v>5023</v>
      </c>
      <c r="M20" s="78" t="s">
        <v>1082</v>
      </c>
      <c r="N20" s="80" t="s">
        <v>5024</v>
      </c>
    </row>
    <row r="21">
      <c r="B21" t="s">
        <v>195</v>
      </c>
    </row>
    <row r="22">
      <c r="B22" t="s">
        <v>196</v>
      </c>
    </row>
    <row r="23">
      <c r="B23"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2"/>
    </row>
    <row r="3" ht="6.95" customHeight="1">
      <c r="B3" s="32"/>
      <c r="J3" s="34"/>
    </row>
    <row r="4" ht="13.5" customHeight="1">
      <c r="B4" s="53" t="s">
        <v>5025</v>
      </c>
      <c r="J4" s="34"/>
    </row>
    <row r="5" ht="12" customHeight="1">
      <c r="B5" s="56" t="s">
        <v>39</v>
      </c>
      <c r="J5" s="34"/>
    </row>
    <row r="6" ht="6.95" customHeight="1">
      <c r="B6" s="54"/>
      <c r="C6" s="41"/>
      <c r="D6" s="42"/>
      <c r="E6" s="42"/>
      <c r="F6" s="42"/>
      <c r="G6" s="42"/>
      <c r="H6" s="42"/>
      <c r="I6" s="42"/>
      <c r="J6" s="64"/>
      <c r="K6" s="42"/>
      <c r="L6" s="42"/>
      <c r="M6" s="42"/>
    </row>
    <row r="7" ht="12" customHeight="1">
      <c r="B7" s="57"/>
      <c r="C7" s="45" t="s">
        <v>237</v>
      </c>
      <c r="D7" s="45" t="s">
        <v>237</v>
      </c>
      <c r="E7" s="45" t="s">
        <v>240</v>
      </c>
      <c r="F7" s="45" t="s">
        <v>240</v>
      </c>
      <c r="G7" s="45" t="s">
        <v>242</v>
      </c>
      <c r="H7" s="45" t="s">
        <v>242</v>
      </c>
      <c r="I7" s="45" t="s">
        <v>244</v>
      </c>
      <c r="J7" s="66" t="s">
        <v>244</v>
      </c>
    </row>
    <row r="8">
      <c r="B8" s="52"/>
      <c r="C8" s="43" t="s">
        <v>73</v>
      </c>
      <c r="D8" s="44"/>
      <c r="E8" s="44"/>
      <c r="F8" s="44"/>
      <c r="G8" s="44"/>
      <c r="H8" s="44"/>
      <c r="I8" s="44"/>
      <c r="J8" s="65"/>
      <c r="K8" s="44"/>
      <c r="L8" s="44"/>
      <c r="M8" s="44"/>
    </row>
    <row r="9">
      <c r="B9" s="60" t="s">
        <v>76</v>
      </c>
      <c r="C9" s="47"/>
      <c r="D9" s="47"/>
      <c r="E9" s="47"/>
      <c r="F9" s="47"/>
      <c r="G9" s="47"/>
      <c r="H9" s="47"/>
      <c r="I9" s="47"/>
      <c r="J9" s="68"/>
    </row>
    <row r="10">
      <c r="B10" s="81" t="s">
        <v>4388</v>
      </c>
      <c r="C10" s="49" t="s">
        <v>779</v>
      </c>
      <c r="D10" s="49" t="s">
        <v>5026</v>
      </c>
      <c r="E10" s="49" t="s">
        <v>2040</v>
      </c>
      <c r="F10" s="49" t="s">
        <v>5027</v>
      </c>
      <c r="G10" s="49" t="s">
        <v>2883</v>
      </c>
      <c r="H10" s="49" t="s">
        <v>5028</v>
      </c>
      <c r="I10" s="49" t="s">
        <v>1098</v>
      </c>
      <c r="J10" s="70" t="s">
        <v>5029</v>
      </c>
    </row>
    <row r="11">
      <c r="B11" s="82" t="s">
        <v>4395</v>
      </c>
      <c r="C11" s="46" t="s">
        <v>2210</v>
      </c>
      <c r="D11" s="46" t="s">
        <v>5030</v>
      </c>
      <c r="E11" s="46" t="s">
        <v>2965</v>
      </c>
      <c r="F11" s="46" t="s">
        <v>5031</v>
      </c>
      <c r="G11" s="46" t="s">
        <v>1058</v>
      </c>
      <c r="H11" s="46" t="s">
        <v>5032</v>
      </c>
      <c r="I11" s="46" t="s">
        <v>1016</v>
      </c>
      <c r="J11" s="67" t="s">
        <v>5033</v>
      </c>
    </row>
    <row r="12">
      <c r="B12" s="81" t="s">
        <v>4402</v>
      </c>
      <c r="C12" s="49" t="s">
        <v>3412</v>
      </c>
      <c r="D12" s="49" t="s">
        <v>5034</v>
      </c>
      <c r="E12" s="49" t="s">
        <v>193</v>
      </c>
      <c r="F12" s="49" t="s">
        <v>5035</v>
      </c>
      <c r="G12" s="49" t="s">
        <v>457</v>
      </c>
      <c r="H12" s="49" t="s">
        <v>5036</v>
      </c>
      <c r="I12" s="49" t="s">
        <v>1520</v>
      </c>
      <c r="J12" s="70" t="s">
        <v>5037</v>
      </c>
    </row>
    <row r="13">
      <c r="B13" s="60" t="s">
        <v>101</v>
      </c>
      <c r="C13" s="47"/>
      <c r="D13" s="47"/>
      <c r="E13" s="47"/>
      <c r="F13" s="47"/>
      <c r="G13" s="47"/>
      <c r="H13" s="47"/>
      <c r="I13" s="47"/>
      <c r="J13" s="68"/>
    </row>
    <row r="14">
      <c r="B14" s="81" t="s">
        <v>4388</v>
      </c>
      <c r="C14" s="49" t="s">
        <v>5038</v>
      </c>
      <c r="D14" s="49" t="s">
        <v>5039</v>
      </c>
      <c r="E14" s="49" t="s">
        <v>4145</v>
      </c>
      <c r="F14" s="49" t="s">
        <v>5040</v>
      </c>
      <c r="G14" s="49" t="s">
        <v>3948</v>
      </c>
      <c r="H14" s="49" t="s">
        <v>5041</v>
      </c>
      <c r="I14" s="49" t="s">
        <v>1054</v>
      </c>
      <c r="J14" s="70" t="s">
        <v>5042</v>
      </c>
    </row>
    <row r="15">
      <c r="B15" s="82" t="s">
        <v>4395</v>
      </c>
      <c r="C15" s="46" t="s">
        <v>3612</v>
      </c>
      <c r="D15" s="46" t="s">
        <v>5043</v>
      </c>
      <c r="E15" s="46" t="s">
        <v>783</v>
      </c>
      <c r="F15" s="46" t="s">
        <v>5044</v>
      </c>
      <c r="G15" s="46" t="s">
        <v>508</v>
      </c>
      <c r="H15" s="46" t="s">
        <v>5045</v>
      </c>
      <c r="I15" s="46" t="s">
        <v>2883</v>
      </c>
      <c r="J15" s="67" t="s">
        <v>5046</v>
      </c>
    </row>
    <row r="16">
      <c r="B16" s="81" t="s">
        <v>4402</v>
      </c>
      <c r="C16" s="49" t="s">
        <v>1327</v>
      </c>
      <c r="D16" s="49" t="s">
        <v>5047</v>
      </c>
      <c r="E16" s="49" t="s">
        <v>2057</v>
      </c>
      <c r="F16" s="49" t="s">
        <v>5048</v>
      </c>
      <c r="G16" s="49" t="s">
        <v>413</v>
      </c>
      <c r="H16" s="49" t="s">
        <v>5049</v>
      </c>
      <c r="I16" s="49" t="s">
        <v>3529</v>
      </c>
      <c r="J16" s="70" t="s">
        <v>5050</v>
      </c>
    </row>
    <row r="17">
      <c r="B17" s="60" t="s">
        <v>117</v>
      </c>
      <c r="C17" s="47"/>
      <c r="D17" s="47"/>
      <c r="E17" s="47"/>
      <c r="F17" s="47"/>
      <c r="G17" s="47"/>
      <c r="H17" s="47"/>
      <c r="I17" s="47"/>
      <c r="J17" s="68"/>
    </row>
    <row r="18">
      <c r="B18" s="81" t="s">
        <v>4388</v>
      </c>
      <c r="C18" s="49" t="s">
        <v>1268</v>
      </c>
      <c r="D18" s="49" t="s">
        <v>5051</v>
      </c>
      <c r="E18" s="49" t="s">
        <v>3497</v>
      </c>
      <c r="F18" s="49" t="s">
        <v>5052</v>
      </c>
      <c r="G18" s="49" t="s">
        <v>5053</v>
      </c>
      <c r="H18" s="49" t="s">
        <v>5054</v>
      </c>
      <c r="I18" s="49" t="s">
        <v>3874</v>
      </c>
      <c r="J18" s="70" t="s">
        <v>5055</v>
      </c>
    </row>
    <row r="19">
      <c r="B19" s="82" t="s">
        <v>4395</v>
      </c>
      <c r="C19" s="46" t="s">
        <v>392</v>
      </c>
      <c r="D19" s="46" t="s">
        <v>5056</v>
      </c>
      <c r="E19" s="46" t="s">
        <v>2219</v>
      </c>
      <c r="F19" s="46" t="s">
        <v>5057</v>
      </c>
      <c r="G19" s="46" t="s">
        <v>824</v>
      </c>
      <c r="H19" s="46" t="s">
        <v>5058</v>
      </c>
      <c r="I19" s="46" t="s">
        <v>2216</v>
      </c>
      <c r="J19" s="67" t="s">
        <v>5059</v>
      </c>
    </row>
    <row r="20">
      <c r="B20" s="84" t="s">
        <v>4402</v>
      </c>
      <c r="C20" s="78" t="s">
        <v>960</v>
      </c>
      <c r="D20" s="78" t="s">
        <v>5060</v>
      </c>
      <c r="E20" s="78" t="s">
        <v>457</v>
      </c>
      <c r="F20" s="78" t="s">
        <v>5061</v>
      </c>
      <c r="G20" s="78" t="s">
        <v>2096</v>
      </c>
      <c r="H20" s="78" t="s">
        <v>5062</v>
      </c>
      <c r="I20" s="78" t="s">
        <v>305</v>
      </c>
      <c r="J20" s="80" t="s">
        <v>4399</v>
      </c>
    </row>
    <row r="21">
      <c r="B21" t="s">
        <v>195</v>
      </c>
    </row>
    <row r="22">
      <c r="B22" t="s">
        <v>196</v>
      </c>
    </row>
    <row r="23">
      <c r="B23" t="s">
        <v>197</v>
      </c>
    </row>
  </sheetData>
  <sheetProtection selectLockedCells="0" selectUnlockedCells="0" objects="1" sheet="1"/>
  <mergeCells count="6">
    <mergeCell ref="C2:J2"/>
    <mergeCell ref="C8:J8"/>
    <mergeCell ref="C7:D7"/>
    <mergeCell ref="E7:F7"/>
    <mergeCell ref="G7:H7"/>
    <mergeCell ref="I7:J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2"/>
    </row>
    <row r="3" ht="6.95" customHeight="1">
      <c r="B3" s="32"/>
      <c r="J3" s="34"/>
    </row>
    <row r="4" ht="13.5" customHeight="1">
      <c r="B4" s="53" t="s">
        <v>5063</v>
      </c>
      <c r="J4" s="34"/>
    </row>
    <row r="5" ht="12" customHeight="1">
      <c r="B5" s="56" t="s">
        <v>39</v>
      </c>
      <c r="J5" s="34"/>
    </row>
    <row r="6" ht="6.95" customHeight="1">
      <c r="B6" s="54"/>
      <c r="C6" s="41"/>
      <c r="D6" s="42"/>
      <c r="E6" s="42"/>
      <c r="F6" s="42"/>
      <c r="G6" s="42"/>
      <c r="H6" s="42"/>
      <c r="I6" s="42"/>
      <c r="J6" s="64"/>
      <c r="K6" s="42"/>
      <c r="L6" s="42"/>
      <c r="M6" s="42"/>
    </row>
    <row r="7" ht="12" customHeight="1">
      <c r="B7" s="57"/>
      <c r="C7" s="45" t="s">
        <v>237</v>
      </c>
      <c r="D7" s="45" t="s">
        <v>237</v>
      </c>
      <c r="E7" s="45" t="s">
        <v>240</v>
      </c>
      <c r="F7" s="45" t="s">
        <v>240</v>
      </c>
      <c r="G7" s="45" t="s">
        <v>242</v>
      </c>
      <c r="H7" s="45" t="s">
        <v>242</v>
      </c>
      <c r="I7" s="45" t="s">
        <v>244</v>
      </c>
      <c r="J7" s="66" t="s">
        <v>244</v>
      </c>
    </row>
    <row r="8">
      <c r="B8" s="52"/>
      <c r="C8" s="43" t="s">
        <v>73</v>
      </c>
      <c r="D8" s="44"/>
      <c r="E8" s="44"/>
      <c r="F8" s="44"/>
      <c r="G8" s="44"/>
      <c r="H8" s="44"/>
      <c r="I8" s="44"/>
      <c r="J8" s="65"/>
      <c r="K8" s="44"/>
      <c r="L8" s="44"/>
      <c r="M8" s="44"/>
    </row>
    <row r="9">
      <c r="B9" s="60" t="s">
        <v>76</v>
      </c>
      <c r="C9" s="47"/>
      <c r="D9" s="47"/>
      <c r="E9" s="47"/>
      <c r="F9" s="47"/>
      <c r="G9" s="47"/>
      <c r="H9" s="47"/>
      <c r="I9" s="47"/>
      <c r="J9" s="68"/>
    </row>
    <row r="10">
      <c r="B10" s="81" t="s">
        <v>4388</v>
      </c>
      <c r="C10" s="49" t="s">
        <v>2289</v>
      </c>
      <c r="D10" s="49" t="s">
        <v>5064</v>
      </c>
      <c r="E10" s="49" t="s">
        <v>322</v>
      </c>
      <c r="F10" s="49" t="s">
        <v>5065</v>
      </c>
      <c r="G10" s="49" t="s">
        <v>1303</v>
      </c>
      <c r="H10" s="49" t="s">
        <v>5066</v>
      </c>
      <c r="I10" s="49" t="s">
        <v>276</v>
      </c>
      <c r="J10" s="70" t="s">
        <v>5067</v>
      </c>
    </row>
    <row r="11">
      <c r="B11" s="82" t="s">
        <v>4395</v>
      </c>
      <c r="C11" s="46" t="s">
        <v>1560</v>
      </c>
      <c r="D11" s="46" t="s">
        <v>5068</v>
      </c>
      <c r="E11" s="46" t="s">
        <v>1372</v>
      </c>
      <c r="F11" s="46" t="s">
        <v>5069</v>
      </c>
      <c r="G11" s="46" t="s">
        <v>78</v>
      </c>
      <c r="H11" s="46" t="s">
        <v>5070</v>
      </c>
      <c r="I11" s="46" t="s">
        <v>2081</v>
      </c>
      <c r="J11" s="67" t="s">
        <v>4122</v>
      </c>
    </row>
    <row r="12">
      <c r="B12" s="81" t="s">
        <v>4402</v>
      </c>
      <c r="C12" s="49" t="s">
        <v>1603</v>
      </c>
      <c r="D12" s="49" t="s">
        <v>5071</v>
      </c>
      <c r="E12" s="49" t="s">
        <v>1471</v>
      </c>
      <c r="F12" s="49" t="s">
        <v>5072</v>
      </c>
      <c r="G12" s="49" t="s">
        <v>1555</v>
      </c>
      <c r="H12" s="49" t="s">
        <v>5073</v>
      </c>
      <c r="I12" s="49" t="s">
        <v>1361</v>
      </c>
      <c r="J12" s="70" t="s">
        <v>5074</v>
      </c>
    </row>
    <row r="13">
      <c r="B13" s="60" t="s">
        <v>101</v>
      </c>
      <c r="C13" s="47"/>
      <c r="D13" s="47"/>
      <c r="E13" s="47"/>
      <c r="F13" s="47"/>
      <c r="G13" s="47"/>
      <c r="H13" s="47"/>
      <c r="I13" s="47"/>
      <c r="J13" s="68"/>
    </row>
    <row r="14">
      <c r="B14" s="81" t="s">
        <v>4388</v>
      </c>
      <c r="C14" s="49" t="s">
        <v>2400</v>
      </c>
      <c r="D14" s="49" t="s">
        <v>5075</v>
      </c>
      <c r="E14" s="49" t="s">
        <v>586</v>
      </c>
      <c r="F14" s="49" t="s">
        <v>5076</v>
      </c>
      <c r="G14" s="49" t="s">
        <v>5077</v>
      </c>
      <c r="H14" s="49" t="s">
        <v>5078</v>
      </c>
      <c r="I14" s="49" t="s">
        <v>1177</v>
      </c>
      <c r="J14" s="70" t="s">
        <v>4093</v>
      </c>
    </row>
    <row r="15">
      <c r="B15" s="82" t="s">
        <v>4395</v>
      </c>
      <c r="C15" s="46" t="s">
        <v>1365</v>
      </c>
      <c r="D15" s="46" t="s">
        <v>4502</v>
      </c>
      <c r="E15" s="46" t="s">
        <v>1634</v>
      </c>
      <c r="F15" s="46" t="s">
        <v>5079</v>
      </c>
      <c r="G15" s="46" t="s">
        <v>2308</v>
      </c>
      <c r="H15" s="46" t="s">
        <v>5080</v>
      </c>
      <c r="I15" s="46" t="s">
        <v>1999</v>
      </c>
      <c r="J15" s="67" t="s">
        <v>5081</v>
      </c>
    </row>
    <row r="16">
      <c r="B16" s="81" t="s">
        <v>4402</v>
      </c>
      <c r="C16" s="49" t="s">
        <v>1690</v>
      </c>
      <c r="D16" s="49" t="s">
        <v>1577</v>
      </c>
      <c r="E16" s="49" t="s">
        <v>1421</v>
      </c>
      <c r="F16" s="49" t="s">
        <v>5082</v>
      </c>
      <c r="G16" s="49" t="s">
        <v>1433</v>
      </c>
      <c r="H16" s="49" t="s">
        <v>1681</v>
      </c>
      <c r="I16" s="49" t="s">
        <v>1412</v>
      </c>
      <c r="J16" s="70" t="s">
        <v>1658</v>
      </c>
    </row>
    <row r="17">
      <c r="B17" s="60" t="s">
        <v>117</v>
      </c>
      <c r="C17" s="47"/>
      <c r="D17" s="47"/>
      <c r="E17" s="47"/>
      <c r="F17" s="47"/>
      <c r="G17" s="47"/>
      <c r="H17" s="47"/>
      <c r="I17" s="47"/>
      <c r="J17" s="68"/>
    </row>
    <row r="18">
      <c r="B18" s="81" t="s">
        <v>4388</v>
      </c>
      <c r="C18" s="49" t="s">
        <v>717</v>
      </c>
      <c r="D18" s="49" t="s">
        <v>5083</v>
      </c>
      <c r="E18" s="49" t="s">
        <v>2757</v>
      </c>
      <c r="F18" s="49" t="s">
        <v>5084</v>
      </c>
      <c r="G18" s="49" t="s">
        <v>1177</v>
      </c>
      <c r="H18" s="49" t="s">
        <v>5085</v>
      </c>
      <c r="I18" s="49" t="s">
        <v>615</v>
      </c>
      <c r="J18" s="70" t="s">
        <v>5086</v>
      </c>
    </row>
    <row r="19">
      <c r="B19" s="82" t="s">
        <v>4395</v>
      </c>
      <c r="C19" s="46" t="s">
        <v>1381</v>
      </c>
      <c r="D19" s="46" t="s">
        <v>5087</v>
      </c>
      <c r="E19" s="46" t="s">
        <v>1641</v>
      </c>
      <c r="F19" s="46" t="s">
        <v>5088</v>
      </c>
      <c r="G19" s="46" t="s">
        <v>163</v>
      </c>
      <c r="H19" s="46" t="s">
        <v>5089</v>
      </c>
      <c r="I19" s="46" t="s">
        <v>125</v>
      </c>
      <c r="J19" s="67" t="s">
        <v>5090</v>
      </c>
    </row>
    <row r="20">
      <c r="B20" s="84" t="s">
        <v>4402</v>
      </c>
      <c r="C20" s="78" t="s">
        <v>1701</v>
      </c>
      <c r="D20" s="78" t="s">
        <v>4911</v>
      </c>
      <c r="E20" s="78" t="s">
        <v>1361</v>
      </c>
      <c r="F20" s="78" t="s">
        <v>5091</v>
      </c>
      <c r="G20" s="78" t="s">
        <v>1550</v>
      </c>
      <c r="H20" s="78" t="s">
        <v>5092</v>
      </c>
      <c r="I20" s="78" t="s">
        <v>1665</v>
      </c>
      <c r="J20" s="80" t="s">
        <v>5093</v>
      </c>
    </row>
    <row r="21">
      <c r="B21" t="s">
        <v>195</v>
      </c>
    </row>
    <row r="22">
      <c r="B22" t="s">
        <v>196</v>
      </c>
    </row>
    <row r="23">
      <c r="B23" t="s">
        <v>197</v>
      </c>
    </row>
  </sheetData>
  <sheetProtection selectLockedCells="0" selectUnlockedCells="0" objects="1" sheet="1"/>
  <mergeCells count="6">
    <mergeCell ref="C2:J2"/>
    <mergeCell ref="C8:J8"/>
    <mergeCell ref="C7:D7"/>
    <mergeCell ref="E7:F7"/>
    <mergeCell ref="G7:H7"/>
    <mergeCell ref="I7:J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2"/>
    </row>
    <row r="3" ht="6.95" customHeight="1">
      <c r="B3" s="32"/>
      <c r="F3" s="34"/>
    </row>
    <row r="4" ht="13.5" customHeight="1">
      <c r="B4" s="53" t="s">
        <v>5094</v>
      </c>
      <c r="F4" s="34"/>
    </row>
    <row r="5" ht="12" customHeight="1">
      <c r="B5" s="56" t="s">
        <v>39</v>
      </c>
      <c r="F5" s="34"/>
    </row>
    <row r="6" ht="6.95" customHeight="1">
      <c r="B6" s="54"/>
      <c r="C6" s="41"/>
      <c r="D6" s="42"/>
      <c r="E6" s="42"/>
      <c r="F6" s="64"/>
      <c r="G6" s="42"/>
      <c r="H6" s="42"/>
      <c r="I6" s="42"/>
      <c r="J6" s="42"/>
      <c r="K6" s="42"/>
      <c r="L6" s="42"/>
      <c r="M6" s="42"/>
    </row>
    <row r="7" ht="12" customHeight="1">
      <c r="B7" s="57"/>
      <c r="C7" s="45" t="s">
        <v>3812</v>
      </c>
      <c r="D7" s="45" t="s">
        <v>3812</v>
      </c>
      <c r="E7" s="45" t="s">
        <v>234</v>
      </c>
      <c r="F7" s="66" t="s">
        <v>234</v>
      </c>
    </row>
    <row r="8">
      <c r="B8" s="52"/>
      <c r="C8" s="43" t="s">
        <v>73</v>
      </c>
      <c r="D8" s="44"/>
      <c r="E8" s="44"/>
      <c r="F8" s="65"/>
      <c r="G8" s="44"/>
      <c r="H8" s="44"/>
      <c r="I8" s="44"/>
      <c r="J8" s="44"/>
      <c r="K8" s="44"/>
      <c r="L8" s="44"/>
      <c r="M8" s="44"/>
    </row>
    <row r="9">
      <c r="B9" s="60" t="s">
        <v>76</v>
      </c>
      <c r="C9" s="47"/>
      <c r="D9" s="47"/>
      <c r="E9" s="47"/>
      <c r="F9" s="68"/>
    </row>
    <row r="10">
      <c r="B10" s="81" t="s">
        <v>4388</v>
      </c>
      <c r="C10" s="49" t="s">
        <v>1552</v>
      </c>
      <c r="D10" s="49" t="s">
        <v>5095</v>
      </c>
      <c r="E10" s="49" t="s">
        <v>1433</v>
      </c>
      <c r="F10" s="70" t="s">
        <v>1655</v>
      </c>
    </row>
    <row r="11">
      <c r="B11" s="82" t="s">
        <v>4395</v>
      </c>
      <c r="C11" s="46" t="s">
        <v>1560</v>
      </c>
      <c r="D11" s="46" t="s">
        <v>5096</v>
      </c>
      <c r="E11" s="46" t="s">
        <v>1610</v>
      </c>
      <c r="F11" s="67" t="s">
        <v>4700</v>
      </c>
    </row>
    <row r="12">
      <c r="B12" s="81" t="s">
        <v>4402</v>
      </c>
      <c r="C12" s="49" t="s">
        <v>2344</v>
      </c>
      <c r="D12" s="49" t="s">
        <v>5097</v>
      </c>
      <c r="E12" s="49" t="s">
        <v>2264</v>
      </c>
      <c r="F12" s="70" t="s">
        <v>5098</v>
      </c>
    </row>
    <row r="13">
      <c r="B13" s="60" t="s">
        <v>101</v>
      </c>
      <c r="C13" s="47"/>
      <c r="D13" s="47"/>
      <c r="E13" s="47"/>
      <c r="F13" s="68"/>
    </row>
    <row r="14">
      <c r="B14" s="81" t="s">
        <v>4388</v>
      </c>
      <c r="C14" s="49" t="s">
        <v>1575</v>
      </c>
      <c r="D14" s="49" t="s">
        <v>1676</v>
      </c>
      <c r="E14" s="49" t="s">
        <v>1473</v>
      </c>
      <c r="F14" s="70" t="s">
        <v>5099</v>
      </c>
    </row>
    <row r="15">
      <c r="B15" s="82" t="s">
        <v>4395</v>
      </c>
      <c r="C15" s="46" t="s">
        <v>1471</v>
      </c>
      <c r="D15" s="46" t="s">
        <v>5100</v>
      </c>
      <c r="E15" s="46" t="s">
        <v>96</v>
      </c>
      <c r="F15" s="67" t="s">
        <v>5101</v>
      </c>
    </row>
    <row r="16">
      <c r="B16" s="81" t="s">
        <v>4402</v>
      </c>
      <c r="C16" s="49" t="s">
        <v>2394</v>
      </c>
      <c r="D16" s="49" t="s">
        <v>5102</v>
      </c>
      <c r="E16" s="49" t="s">
        <v>2295</v>
      </c>
      <c r="F16" s="70" t="s">
        <v>5103</v>
      </c>
    </row>
    <row r="17">
      <c r="B17" s="60" t="s">
        <v>117</v>
      </c>
      <c r="C17" s="47"/>
      <c r="D17" s="47"/>
      <c r="E17" s="47"/>
      <c r="F17" s="68"/>
    </row>
    <row r="18">
      <c r="B18" s="81" t="s">
        <v>4388</v>
      </c>
      <c r="C18" s="49" t="s">
        <v>1471</v>
      </c>
      <c r="D18" s="49" t="s">
        <v>4707</v>
      </c>
      <c r="E18" s="49" t="s">
        <v>1690</v>
      </c>
      <c r="F18" s="70" t="s">
        <v>5104</v>
      </c>
    </row>
    <row r="19">
      <c r="B19" s="82" t="s">
        <v>4395</v>
      </c>
      <c r="C19" s="46" t="s">
        <v>137</v>
      </c>
      <c r="D19" s="46" t="s">
        <v>5105</v>
      </c>
      <c r="E19" s="46" t="s">
        <v>1361</v>
      </c>
      <c r="F19" s="67" t="s">
        <v>5106</v>
      </c>
    </row>
    <row r="20">
      <c r="B20" s="84" t="s">
        <v>4402</v>
      </c>
      <c r="C20" s="78" t="s">
        <v>717</v>
      </c>
      <c r="D20" s="78" t="s">
        <v>5107</v>
      </c>
      <c r="E20" s="78" t="s">
        <v>5108</v>
      </c>
      <c r="F20" s="80" t="s">
        <v>5109</v>
      </c>
    </row>
    <row r="21">
      <c r="B21" t="s">
        <v>195</v>
      </c>
    </row>
    <row r="22">
      <c r="B22" t="s">
        <v>196</v>
      </c>
    </row>
    <row r="23">
      <c r="B23" t="s">
        <v>197</v>
      </c>
    </row>
  </sheetData>
  <sheetProtection selectLockedCells="0" selectUnlockedCells="0" objects="1" sheet="1"/>
  <mergeCells count="4">
    <mergeCell ref="C2:F2"/>
    <mergeCell ref="C8:F8"/>
    <mergeCell ref="C7:D7"/>
    <mergeCell ref="E7:F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2"/>
    </row>
    <row r="3" ht="6.95" customHeight="1">
      <c r="B3" s="32"/>
      <c r="F3" s="34"/>
    </row>
    <row r="4" ht="13.5" customHeight="1">
      <c r="B4" s="53" t="s">
        <v>5110</v>
      </c>
      <c r="F4" s="34"/>
    </row>
    <row r="5" ht="12" customHeight="1">
      <c r="B5" s="56" t="s">
        <v>39</v>
      </c>
      <c r="F5" s="34"/>
    </row>
    <row r="6" ht="6.95" customHeight="1">
      <c r="B6" s="54"/>
      <c r="C6" s="41"/>
      <c r="D6" s="42"/>
      <c r="E6" s="42"/>
      <c r="F6" s="64"/>
      <c r="G6" s="42"/>
      <c r="H6" s="42"/>
      <c r="I6" s="42"/>
      <c r="J6" s="42"/>
      <c r="K6" s="42"/>
      <c r="L6" s="42"/>
      <c r="M6" s="42"/>
    </row>
    <row r="7" ht="12" customHeight="1">
      <c r="B7" s="57"/>
      <c r="C7" s="45" t="s">
        <v>3812</v>
      </c>
      <c r="D7" s="45" t="s">
        <v>3812</v>
      </c>
      <c r="E7" s="45" t="s">
        <v>234</v>
      </c>
      <c r="F7" s="66" t="s">
        <v>234</v>
      </c>
    </row>
    <row r="8">
      <c r="B8" s="52"/>
      <c r="C8" s="43" t="s">
        <v>73</v>
      </c>
      <c r="D8" s="44"/>
      <c r="E8" s="44"/>
      <c r="F8" s="65"/>
      <c r="G8" s="44"/>
      <c r="H8" s="44"/>
      <c r="I8" s="44"/>
      <c r="J8" s="44"/>
      <c r="K8" s="44"/>
      <c r="L8" s="44"/>
      <c r="M8" s="44"/>
    </row>
    <row r="9">
      <c r="B9" s="60" t="s">
        <v>76</v>
      </c>
      <c r="C9" s="47"/>
      <c r="D9" s="47"/>
      <c r="E9" s="47"/>
      <c r="F9" s="68"/>
    </row>
    <row r="10">
      <c r="B10" s="81" t="s">
        <v>4388</v>
      </c>
      <c r="C10" s="49" t="s">
        <v>104</v>
      </c>
      <c r="D10" s="49" t="s">
        <v>5111</v>
      </c>
      <c r="E10" s="49" t="s">
        <v>1641</v>
      </c>
      <c r="F10" s="70" t="s">
        <v>2313</v>
      </c>
    </row>
    <row r="11">
      <c r="B11" s="82" t="s">
        <v>4395</v>
      </c>
      <c r="C11" s="46" t="s">
        <v>1567</v>
      </c>
      <c r="D11" s="46" t="s">
        <v>5112</v>
      </c>
      <c r="E11" s="46" t="s">
        <v>96</v>
      </c>
      <c r="F11" s="67" t="s">
        <v>5113</v>
      </c>
    </row>
    <row r="12">
      <c r="B12" s="81" t="s">
        <v>4402</v>
      </c>
      <c r="C12" s="49" t="s">
        <v>5114</v>
      </c>
      <c r="D12" s="49" t="s">
        <v>5115</v>
      </c>
      <c r="E12" s="49" t="s">
        <v>333</v>
      </c>
      <c r="F12" s="70" t="s">
        <v>5116</v>
      </c>
    </row>
    <row r="13">
      <c r="B13" s="60" t="s">
        <v>101</v>
      </c>
      <c r="C13" s="47"/>
      <c r="D13" s="47"/>
      <c r="E13" s="47"/>
      <c r="F13" s="68"/>
    </row>
    <row r="14">
      <c r="B14" s="81" t="s">
        <v>4388</v>
      </c>
      <c r="C14" s="49" t="s">
        <v>1567</v>
      </c>
      <c r="D14" s="49" t="s">
        <v>5117</v>
      </c>
      <c r="E14" s="49" t="s">
        <v>1383</v>
      </c>
      <c r="F14" s="70" t="s">
        <v>5118</v>
      </c>
    </row>
    <row r="15">
      <c r="B15" s="82" t="s">
        <v>4395</v>
      </c>
      <c r="C15" s="46" t="s">
        <v>1533</v>
      </c>
      <c r="D15" s="46" t="s">
        <v>5119</v>
      </c>
      <c r="E15" s="46" t="s">
        <v>1419</v>
      </c>
      <c r="F15" s="67" t="s">
        <v>5120</v>
      </c>
    </row>
    <row r="16">
      <c r="B16" s="81" t="s">
        <v>4402</v>
      </c>
      <c r="C16" s="49" t="s">
        <v>2297</v>
      </c>
      <c r="D16" s="49" t="s">
        <v>5121</v>
      </c>
      <c r="E16" s="49" t="s">
        <v>3287</v>
      </c>
      <c r="F16" s="70" t="s">
        <v>5122</v>
      </c>
    </row>
    <row r="17">
      <c r="B17" s="60" t="s">
        <v>117</v>
      </c>
      <c r="C17" s="47"/>
      <c r="D17" s="47"/>
      <c r="E17" s="47"/>
      <c r="F17" s="68"/>
    </row>
    <row r="18">
      <c r="B18" s="81" t="s">
        <v>4388</v>
      </c>
      <c r="C18" s="49" t="s">
        <v>1705</v>
      </c>
      <c r="D18" s="49" t="s">
        <v>5123</v>
      </c>
      <c r="E18" s="49" t="s">
        <v>1367</v>
      </c>
      <c r="F18" s="70" t="s">
        <v>5124</v>
      </c>
    </row>
    <row r="19">
      <c r="B19" s="82" t="s">
        <v>4395</v>
      </c>
      <c r="C19" s="46" t="s">
        <v>1690</v>
      </c>
      <c r="D19" s="46" t="s">
        <v>1663</v>
      </c>
      <c r="E19" s="46" t="s">
        <v>1361</v>
      </c>
      <c r="F19" s="67" t="s">
        <v>5125</v>
      </c>
    </row>
    <row r="20">
      <c r="B20" s="84" t="s">
        <v>4402</v>
      </c>
      <c r="C20" s="78" t="s">
        <v>2716</v>
      </c>
      <c r="D20" s="78" t="s">
        <v>5126</v>
      </c>
      <c r="E20" s="78" t="s">
        <v>5127</v>
      </c>
      <c r="F20" s="80" t="s">
        <v>5128</v>
      </c>
    </row>
    <row r="21">
      <c r="B21" t="s">
        <v>195</v>
      </c>
    </row>
    <row r="22">
      <c r="B22" t="s">
        <v>196</v>
      </c>
    </row>
    <row r="23">
      <c r="B23" t="s">
        <v>197</v>
      </c>
    </row>
  </sheetData>
  <sheetProtection selectLockedCells="0" selectUnlockedCells="0" objects="1" sheet="1"/>
  <mergeCells count="4">
    <mergeCell ref="C2:F2"/>
    <mergeCell ref="C8:F8"/>
    <mergeCell ref="C7:D7"/>
    <mergeCell ref="E7:F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3"/>
      <c r="O2" s="73"/>
      <c r="P2" s="72"/>
    </row>
    <row r="3" ht="6.95" customHeight="1">
      <c r="B3" s="32"/>
      <c r="P3" s="34"/>
    </row>
    <row r="4" ht="13.5" customHeight="1">
      <c r="B4" s="53" t="s">
        <v>5129</v>
      </c>
      <c r="P4" s="34"/>
    </row>
    <row r="5" ht="12" customHeight="1">
      <c r="B5" s="56" t="s">
        <v>42</v>
      </c>
      <c r="P5" s="34"/>
    </row>
    <row r="6" ht="6.95" customHeight="1">
      <c r="B6" s="54"/>
      <c r="C6" s="41"/>
      <c r="D6" s="42"/>
      <c r="E6" s="42"/>
      <c r="F6" s="42"/>
      <c r="G6" s="42"/>
      <c r="H6" s="42"/>
      <c r="I6" s="42"/>
      <c r="J6" s="42"/>
      <c r="K6" s="42"/>
      <c r="L6" s="42"/>
      <c r="M6" s="42"/>
      <c r="P6" s="34"/>
    </row>
    <row r="7" ht="12" customHeight="1">
      <c r="B7" s="57"/>
      <c r="C7" s="45" t="s">
        <v>1946</v>
      </c>
      <c r="D7" s="45" t="s">
        <v>1946</v>
      </c>
      <c r="E7" s="45" t="s">
        <v>243</v>
      </c>
      <c r="F7" s="45" t="s">
        <v>243</v>
      </c>
      <c r="G7" s="45" t="s">
        <v>244</v>
      </c>
      <c r="H7" s="45" t="s">
        <v>244</v>
      </c>
      <c r="I7" s="45" t="s">
        <v>1947</v>
      </c>
      <c r="J7" s="45" t="s">
        <v>1947</v>
      </c>
      <c r="K7" s="45" t="s">
        <v>245</v>
      </c>
      <c r="L7" s="45" t="s">
        <v>245</v>
      </c>
      <c r="M7" s="45" t="s">
        <v>246</v>
      </c>
      <c r="N7" s="45" t="s">
        <v>246</v>
      </c>
      <c r="O7" s="45" t="s">
        <v>74</v>
      </c>
      <c r="P7" s="66" t="s">
        <v>74</v>
      </c>
    </row>
    <row r="8">
      <c r="B8" s="52"/>
      <c r="C8" s="43" t="s">
        <v>73</v>
      </c>
      <c r="D8" s="44"/>
      <c r="E8" s="44"/>
      <c r="F8" s="44"/>
      <c r="G8" s="44"/>
      <c r="H8" s="44"/>
      <c r="I8" s="44"/>
      <c r="J8" s="44"/>
      <c r="K8" s="44"/>
      <c r="L8" s="44"/>
      <c r="M8" s="44"/>
      <c r="P8" s="34"/>
    </row>
    <row r="9">
      <c r="B9" s="60" t="s">
        <v>76</v>
      </c>
      <c r="C9" s="47"/>
      <c r="D9" s="47"/>
      <c r="E9" s="47"/>
      <c r="F9" s="47"/>
      <c r="G9" s="47"/>
      <c r="H9" s="47"/>
      <c r="I9" s="47"/>
      <c r="J9" s="47"/>
      <c r="K9" s="47"/>
      <c r="L9" s="47"/>
      <c r="M9" s="47"/>
      <c r="N9" s="47"/>
      <c r="O9" s="47"/>
      <c r="P9" s="68"/>
    </row>
    <row r="10">
      <c r="B10" s="81" t="s">
        <v>5130</v>
      </c>
      <c r="C10" s="49" t="s">
        <v>764</v>
      </c>
      <c r="D10" s="49" t="s">
        <v>5131</v>
      </c>
      <c r="E10" s="49" t="s">
        <v>819</v>
      </c>
      <c r="F10" s="49" t="s">
        <v>5132</v>
      </c>
      <c r="G10" s="49" t="s">
        <v>1983</v>
      </c>
      <c r="H10" s="49" t="s">
        <v>5133</v>
      </c>
      <c r="I10" s="49" t="s">
        <v>853</v>
      </c>
      <c r="J10" s="49" t="s">
        <v>5134</v>
      </c>
      <c r="K10" s="49" t="s">
        <v>1211</v>
      </c>
      <c r="L10" s="49" t="s">
        <v>5135</v>
      </c>
      <c r="M10" s="49" t="s">
        <v>524</v>
      </c>
      <c r="N10" s="49" t="s">
        <v>5136</v>
      </c>
      <c r="O10" s="49" t="s">
        <v>974</v>
      </c>
      <c r="P10" s="70" t="s">
        <v>5137</v>
      </c>
    </row>
    <row r="11">
      <c r="B11" s="82" t="s">
        <v>278</v>
      </c>
      <c r="C11" s="46" t="s">
        <v>740</v>
      </c>
      <c r="D11" s="46" t="s">
        <v>5138</v>
      </c>
      <c r="E11" s="46" t="s">
        <v>227</v>
      </c>
      <c r="F11" s="46" t="s">
        <v>5139</v>
      </c>
      <c r="G11" s="46" t="s">
        <v>3093</v>
      </c>
      <c r="H11" s="46" t="s">
        <v>5140</v>
      </c>
      <c r="I11" s="46" t="s">
        <v>828</v>
      </c>
      <c r="J11" s="46" t="s">
        <v>5141</v>
      </c>
      <c r="K11" s="46" t="s">
        <v>215</v>
      </c>
      <c r="L11" s="46" t="s">
        <v>5142</v>
      </c>
      <c r="M11" s="46" t="s">
        <v>1223</v>
      </c>
      <c r="N11" s="46" t="s">
        <v>5143</v>
      </c>
      <c r="O11" s="46" t="s">
        <v>201</v>
      </c>
      <c r="P11" s="67" t="s">
        <v>5144</v>
      </c>
    </row>
    <row r="12">
      <c r="B12" s="60" t="s">
        <v>101</v>
      </c>
      <c r="C12" s="47"/>
      <c r="D12" s="47"/>
      <c r="E12" s="47"/>
      <c r="F12" s="47"/>
      <c r="G12" s="47"/>
      <c r="H12" s="47"/>
      <c r="I12" s="47"/>
      <c r="J12" s="47"/>
      <c r="K12" s="47"/>
      <c r="L12" s="47"/>
      <c r="M12" s="47"/>
      <c r="N12" s="47"/>
      <c r="O12" s="47"/>
      <c r="P12" s="68"/>
    </row>
    <row r="13">
      <c r="B13" s="81" t="s">
        <v>5130</v>
      </c>
      <c r="C13" s="49" t="s">
        <v>3723</v>
      </c>
      <c r="D13" s="49" t="s">
        <v>5145</v>
      </c>
      <c r="E13" s="49" t="s">
        <v>3380</v>
      </c>
      <c r="F13" s="49" t="s">
        <v>5146</v>
      </c>
      <c r="G13" s="49" t="s">
        <v>309</v>
      </c>
      <c r="H13" s="49" t="s">
        <v>5147</v>
      </c>
      <c r="I13" s="49" t="s">
        <v>544</v>
      </c>
      <c r="J13" s="49" t="s">
        <v>5148</v>
      </c>
      <c r="K13" s="49" t="s">
        <v>377</v>
      </c>
      <c r="L13" s="49" t="s">
        <v>5149</v>
      </c>
      <c r="M13" s="49" t="s">
        <v>1506</v>
      </c>
      <c r="N13" s="49" t="s">
        <v>5150</v>
      </c>
      <c r="O13" s="49" t="s">
        <v>369</v>
      </c>
      <c r="P13" s="70" t="s">
        <v>5151</v>
      </c>
    </row>
    <row r="14">
      <c r="B14" s="82" t="s">
        <v>278</v>
      </c>
      <c r="C14" s="46" t="s">
        <v>4260</v>
      </c>
      <c r="D14" s="46" t="s">
        <v>5152</v>
      </c>
      <c r="E14" s="46" t="s">
        <v>1973</v>
      </c>
      <c r="F14" s="46" t="s">
        <v>4544</v>
      </c>
      <c r="G14" s="46" t="s">
        <v>337</v>
      </c>
      <c r="H14" s="46" t="s">
        <v>5153</v>
      </c>
      <c r="I14" s="46" t="s">
        <v>565</v>
      </c>
      <c r="J14" s="46" t="s">
        <v>5154</v>
      </c>
      <c r="K14" s="46" t="s">
        <v>404</v>
      </c>
      <c r="L14" s="46" t="s">
        <v>4953</v>
      </c>
      <c r="M14" s="46" t="s">
        <v>5155</v>
      </c>
      <c r="N14" s="46" t="s">
        <v>5156</v>
      </c>
      <c r="O14" s="46" t="s">
        <v>396</v>
      </c>
      <c r="P14" s="67" t="s">
        <v>5157</v>
      </c>
    </row>
    <row r="15">
      <c r="B15" s="60" t="s">
        <v>117</v>
      </c>
      <c r="C15" s="47"/>
      <c r="D15" s="47"/>
      <c r="E15" s="47"/>
      <c r="F15" s="47"/>
      <c r="G15" s="47"/>
      <c r="H15" s="47"/>
      <c r="I15" s="47"/>
      <c r="J15" s="47"/>
      <c r="K15" s="47"/>
      <c r="L15" s="47"/>
      <c r="M15" s="47"/>
      <c r="N15" s="47"/>
      <c r="O15" s="47"/>
      <c r="P15" s="68"/>
    </row>
    <row r="16">
      <c r="B16" s="81" t="s">
        <v>5130</v>
      </c>
      <c r="C16" s="49" t="s">
        <v>4005</v>
      </c>
      <c r="D16" s="49" t="s">
        <v>5158</v>
      </c>
      <c r="E16" s="49" t="s">
        <v>439</v>
      </c>
      <c r="F16" s="49" t="s">
        <v>5159</v>
      </c>
      <c r="G16" s="49" t="s">
        <v>2195</v>
      </c>
      <c r="H16" s="49" t="s">
        <v>5160</v>
      </c>
      <c r="I16" s="49" t="s">
        <v>423</v>
      </c>
      <c r="J16" s="49" t="s">
        <v>5161</v>
      </c>
      <c r="K16" s="49" t="s">
        <v>933</v>
      </c>
      <c r="L16" s="49" t="s">
        <v>5162</v>
      </c>
      <c r="M16" s="49" t="s">
        <v>1124</v>
      </c>
      <c r="N16" s="49" t="s">
        <v>5163</v>
      </c>
      <c r="O16" s="49" t="s">
        <v>428</v>
      </c>
      <c r="P16" s="70" t="s">
        <v>5164</v>
      </c>
    </row>
    <row r="17">
      <c r="B17" s="83" t="s">
        <v>278</v>
      </c>
      <c r="C17" s="50" t="s">
        <v>2035</v>
      </c>
      <c r="D17" s="50" t="s">
        <v>5165</v>
      </c>
      <c r="E17" s="50" t="s">
        <v>463</v>
      </c>
      <c r="F17" s="50" t="s">
        <v>5166</v>
      </c>
      <c r="G17" s="50" t="s">
        <v>2210</v>
      </c>
      <c r="H17" s="50" t="s">
        <v>5167</v>
      </c>
      <c r="I17" s="50" t="s">
        <v>447</v>
      </c>
      <c r="J17" s="50" t="s">
        <v>5168</v>
      </c>
      <c r="K17" s="50" t="s">
        <v>914</v>
      </c>
      <c r="L17" s="50" t="s">
        <v>5169</v>
      </c>
      <c r="M17" s="50" t="s">
        <v>1101</v>
      </c>
      <c r="N17" s="50" t="s">
        <v>5170</v>
      </c>
      <c r="O17" s="50" t="s">
        <v>452</v>
      </c>
      <c r="P17" s="71" t="s">
        <v>5171</v>
      </c>
    </row>
    <row r="18">
      <c r="B18" t="s">
        <v>195</v>
      </c>
    </row>
    <row r="19">
      <c r="B19" t="s">
        <v>196</v>
      </c>
    </row>
    <row r="20">
      <c r="B20" t="s">
        <v>197</v>
      </c>
    </row>
  </sheetData>
  <sheetProtection selectLockedCells="0" selectUnlockedCells="0" objects="1" sheet="1"/>
  <mergeCells count="9">
    <mergeCell ref="C2:P2"/>
    <mergeCell ref="C8:P8"/>
    <mergeCell ref="C7:D7"/>
    <mergeCell ref="E7:F7"/>
    <mergeCell ref="G7:H7"/>
    <mergeCell ref="I7:J7"/>
    <mergeCell ref="K7:L7"/>
    <mergeCell ref="M7:N7"/>
    <mergeCell ref="O7:P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3"/>
      <c r="O2" s="73"/>
      <c r="P2" s="72"/>
    </row>
    <row r="3" ht="6.95" customHeight="1">
      <c r="B3" s="32"/>
      <c r="P3" s="34"/>
    </row>
    <row r="4" ht="13.5" customHeight="1">
      <c r="B4" s="53" t="s">
        <v>5172</v>
      </c>
      <c r="P4" s="34"/>
    </row>
    <row r="5" ht="12" customHeight="1">
      <c r="B5" s="56" t="s">
        <v>42</v>
      </c>
      <c r="P5" s="34"/>
    </row>
    <row r="6" ht="6.95" customHeight="1">
      <c r="B6" s="54"/>
      <c r="C6" s="41"/>
      <c r="D6" s="42"/>
      <c r="E6" s="42"/>
      <c r="F6" s="42"/>
      <c r="G6" s="42"/>
      <c r="H6" s="42"/>
      <c r="I6" s="42"/>
      <c r="J6" s="42"/>
      <c r="K6" s="42"/>
      <c r="L6" s="42"/>
      <c r="M6" s="42"/>
      <c r="P6" s="34"/>
    </row>
    <row r="7" ht="12" customHeight="1">
      <c r="B7" s="57"/>
      <c r="C7" s="45" t="s">
        <v>1946</v>
      </c>
      <c r="D7" s="45" t="s">
        <v>1946</v>
      </c>
      <c r="E7" s="45" t="s">
        <v>243</v>
      </c>
      <c r="F7" s="45" t="s">
        <v>243</v>
      </c>
      <c r="G7" s="45" t="s">
        <v>244</v>
      </c>
      <c r="H7" s="45" t="s">
        <v>244</v>
      </c>
      <c r="I7" s="45" t="s">
        <v>1947</v>
      </c>
      <c r="J7" s="45" t="s">
        <v>1947</v>
      </c>
      <c r="K7" s="45" t="s">
        <v>245</v>
      </c>
      <c r="L7" s="45" t="s">
        <v>245</v>
      </c>
      <c r="M7" s="45" t="s">
        <v>246</v>
      </c>
      <c r="N7" s="45" t="s">
        <v>246</v>
      </c>
      <c r="O7" s="45" t="s">
        <v>74</v>
      </c>
      <c r="P7" s="66" t="s">
        <v>74</v>
      </c>
    </row>
    <row r="8">
      <c r="B8" s="52"/>
      <c r="C8" s="43" t="s">
        <v>73</v>
      </c>
      <c r="D8" s="44"/>
      <c r="E8" s="44"/>
      <c r="F8" s="44"/>
      <c r="G8" s="44"/>
      <c r="H8" s="44"/>
      <c r="I8" s="44"/>
      <c r="J8" s="44"/>
      <c r="K8" s="44"/>
      <c r="L8" s="44"/>
      <c r="M8" s="44"/>
      <c r="P8" s="34"/>
    </row>
    <row r="9">
      <c r="B9" s="60" t="s">
        <v>76</v>
      </c>
      <c r="C9" s="47"/>
      <c r="D9" s="47"/>
      <c r="E9" s="47"/>
      <c r="F9" s="47"/>
      <c r="G9" s="47"/>
      <c r="H9" s="47"/>
      <c r="I9" s="47"/>
      <c r="J9" s="47"/>
      <c r="K9" s="47"/>
      <c r="L9" s="47"/>
      <c r="M9" s="47"/>
      <c r="N9" s="47"/>
      <c r="O9" s="47"/>
      <c r="P9" s="68"/>
    </row>
    <row r="10">
      <c r="B10" s="81" t="s">
        <v>5173</v>
      </c>
      <c r="C10" s="49" t="s">
        <v>4601</v>
      </c>
      <c r="D10" s="49" t="s">
        <v>5174</v>
      </c>
      <c r="E10" s="49" t="s">
        <v>5175</v>
      </c>
      <c r="F10" s="49" t="s">
        <v>5176</v>
      </c>
      <c r="G10" s="49" t="s">
        <v>1211</v>
      </c>
      <c r="H10" s="49" t="s">
        <v>5177</v>
      </c>
      <c r="I10" s="49" t="s">
        <v>3646</v>
      </c>
      <c r="J10" s="49" t="s">
        <v>5178</v>
      </c>
      <c r="K10" s="49" t="s">
        <v>2592</v>
      </c>
      <c r="L10" s="49" t="s">
        <v>5179</v>
      </c>
      <c r="M10" s="49" t="s">
        <v>1121</v>
      </c>
      <c r="N10" s="49" t="s">
        <v>5180</v>
      </c>
      <c r="O10" s="49" t="s">
        <v>1028</v>
      </c>
      <c r="P10" s="70" t="s">
        <v>5181</v>
      </c>
    </row>
    <row r="11">
      <c r="B11" s="82" t="s">
        <v>5182</v>
      </c>
      <c r="C11" s="46" t="s">
        <v>3544</v>
      </c>
      <c r="D11" s="46" t="s">
        <v>5183</v>
      </c>
      <c r="E11" s="46" t="s">
        <v>5184</v>
      </c>
      <c r="F11" s="46" t="s">
        <v>5185</v>
      </c>
      <c r="G11" s="46" t="s">
        <v>215</v>
      </c>
      <c r="H11" s="46" t="s">
        <v>5186</v>
      </c>
      <c r="I11" s="46" t="s">
        <v>3571</v>
      </c>
      <c r="J11" s="46" t="s">
        <v>5187</v>
      </c>
      <c r="K11" s="46" t="s">
        <v>2607</v>
      </c>
      <c r="L11" s="46" t="s">
        <v>5188</v>
      </c>
      <c r="M11" s="46" t="s">
        <v>1098</v>
      </c>
      <c r="N11" s="46" t="s">
        <v>5189</v>
      </c>
      <c r="O11" s="46" t="s">
        <v>1000</v>
      </c>
      <c r="P11" s="67" t="s">
        <v>5190</v>
      </c>
    </row>
    <row r="12">
      <c r="B12" s="60" t="s">
        <v>101</v>
      </c>
      <c r="C12" s="47"/>
      <c r="D12" s="47"/>
      <c r="E12" s="47"/>
      <c r="F12" s="47"/>
      <c r="G12" s="47"/>
      <c r="H12" s="47"/>
      <c r="I12" s="47"/>
      <c r="J12" s="47"/>
      <c r="K12" s="47"/>
      <c r="L12" s="47"/>
      <c r="M12" s="47"/>
      <c r="N12" s="47"/>
      <c r="O12" s="47"/>
      <c r="P12" s="68"/>
    </row>
    <row r="13">
      <c r="B13" s="81" t="s">
        <v>5173</v>
      </c>
      <c r="C13" s="49" t="s">
        <v>1028</v>
      </c>
      <c r="D13" s="49" t="s">
        <v>5191</v>
      </c>
      <c r="E13" s="49" t="s">
        <v>808</v>
      </c>
      <c r="F13" s="49" t="s">
        <v>5192</v>
      </c>
      <c r="G13" s="49" t="s">
        <v>1949</v>
      </c>
      <c r="H13" s="49" t="s">
        <v>5193</v>
      </c>
      <c r="I13" s="49" t="s">
        <v>1356</v>
      </c>
      <c r="J13" s="49" t="s">
        <v>5194</v>
      </c>
      <c r="K13" s="49" t="s">
        <v>849</v>
      </c>
      <c r="L13" s="49" t="s">
        <v>5195</v>
      </c>
      <c r="M13" s="49" t="s">
        <v>428</v>
      </c>
      <c r="N13" s="49" t="s">
        <v>5196</v>
      </c>
      <c r="O13" s="49" t="s">
        <v>748</v>
      </c>
      <c r="P13" s="70" t="s">
        <v>5197</v>
      </c>
    </row>
    <row r="14">
      <c r="B14" s="82" t="s">
        <v>5182</v>
      </c>
      <c r="C14" s="46" t="s">
        <v>1000</v>
      </c>
      <c r="D14" s="46" t="s">
        <v>5198</v>
      </c>
      <c r="E14" s="46" t="s">
        <v>781</v>
      </c>
      <c r="F14" s="46" t="s">
        <v>5199</v>
      </c>
      <c r="G14" s="46" t="s">
        <v>4364</v>
      </c>
      <c r="H14" s="46" t="s">
        <v>5200</v>
      </c>
      <c r="I14" s="46" t="s">
        <v>2454</v>
      </c>
      <c r="J14" s="46" t="s">
        <v>5201</v>
      </c>
      <c r="K14" s="46" t="s">
        <v>824</v>
      </c>
      <c r="L14" s="46" t="s">
        <v>5202</v>
      </c>
      <c r="M14" s="46" t="s">
        <v>452</v>
      </c>
      <c r="N14" s="46" t="s">
        <v>5203</v>
      </c>
      <c r="O14" s="46" t="s">
        <v>724</v>
      </c>
      <c r="P14" s="67" t="s">
        <v>5204</v>
      </c>
    </row>
    <row r="15">
      <c r="B15" s="60" t="s">
        <v>117</v>
      </c>
      <c r="C15" s="47"/>
      <c r="D15" s="47"/>
      <c r="E15" s="47"/>
      <c r="F15" s="47"/>
      <c r="G15" s="47"/>
      <c r="H15" s="47"/>
      <c r="I15" s="47"/>
      <c r="J15" s="47"/>
      <c r="K15" s="47"/>
      <c r="L15" s="47"/>
      <c r="M15" s="47"/>
      <c r="N15" s="47"/>
      <c r="O15" s="47"/>
      <c r="P15" s="68"/>
    </row>
    <row r="16">
      <c r="B16" s="81" t="s">
        <v>5173</v>
      </c>
      <c r="C16" s="49" t="s">
        <v>3940</v>
      </c>
      <c r="D16" s="49" t="s">
        <v>5205</v>
      </c>
      <c r="E16" s="49" t="s">
        <v>3054</v>
      </c>
      <c r="F16" s="49" t="s">
        <v>5206</v>
      </c>
      <c r="G16" s="49" t="s">
        <v>2098</v>
      </c>
      <c r="H16" s="49" t="s">
        <v>5207</v>
      </c>
      <c r="I16" s="49" t="s">
        <v>1082</v>
      </c>
      <c r="J16" s="49" t="s">
        <v>5208</v>
      </c>
      <c r="K16" s="49" t="s">
        <v>1619</v>
      </c>
      <c r="L16" s="49" t="s">
        <v>5209</v>
      </c>
      <c r="M16" s="49" t="s">
        <v>1082</v>
      </c>
      <c r="N16" s="49" t="s">
        <v>5210</v>
      </c>
      <c r="O16" s="49" t="s">
        <v>1623</v>
      </c>
      <c r="P16" s="70" t="s">
        <v>5211</v>
      </c>
    </row>
    <row r="17">
      <c r="B17" s="83" t="s">
        <v>5182</v>
      </c>
      <c r="C17" s="50" t="s">
        <v>3948</v>
      </c>
      <c r="D17" s="50" t="s">
        <v>5212</v>
      </c>
      <c r="E17" s="50" t="s">
        <v>3045</v>
      </c>
      <c r="F17" s="50" t="s">
        <v>5213</v>
      </c>
      <c r="G17" s="50" t="s">
        <v>4107</v>
      </c>
      <c r="H17" s="50" t="s">
        <v>5214</v>
      </c>
      <c r="I17" s="50" t="s">
        <v>1058</v>
      </c>
      <c r="J17" s="50" t="s">
        <v>5215</v>
      </c>
      <c r="K17" s="50" t="s">
        <v>211</v>
      </c>
      <c r="L17" s="50" t="s">
        <v>212</v>
      </c>
      <c r="M17" s="50" t="s">
        <v>1058</v>
      </c>
      <c r="N17" s="50" t="s">
        <v>5216</v>
      </c>
      <c r="O17" s="50" t="s">
        <v>2186</v>
      </c>
      <c r="P17" s="71" t="s">
        <v>5217</v>
      </c>
    </row>
    <row r="18">
      <c r="B18" t="s">
        <v>195</v>
      </c>
    </row>
    <row r="19">
      <c r="B19" t="s">
        <v>196</v>
      </c>
    </row>
    <row r="20">
      <c r="B20" t="s">
        <v>197</v>
      </c>
    </row>
  </sheetData>
  <sheetProtection selectLockedCells="0" selectUnlockedCells="0" objects="1" sheet="1"/>
  <mergeCells count="9">
    <mergeCell ref="C2:P2"/>
    <mergeCell ref="C8:P8"/>
    <mergeCell ref="C7:D7"/>
    <mergeCell ref="E7:F7"/>
    <mergeCell ref="G7:H7"/>
    <mergeCell ref="I7:J7"/>
    <mergeCell ref="K7:L7"/>
    <mergeCell ref="M7:N7"/>
    <mergeCell ref="O7:P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5218</v>
      </c>
      <c r="N4" s="34"/>
    </row>
    <row r="5" ht="12" customHeight="1">
      <c r="B5" s="56" t="s">
        <v>42</v>
      </c>
      <c r="N5" s="34"/>
    </row>
    <row r="6" ht="6.95" customHeight="1">
      <c r="B6" s="54"/>
      <c r="C6" s="41"/>
      <c r="D6" s="42"/>
      <c r="E6" s="42"/>
      <c r="F6" s="42"/>
      <c r="G6" s="42"/>
      <c r="H6" s="42"/>
      <c r="I6" s="42"/>
      <c r="J6" s="42"/>
      <c r="K6" s="42"/>
      <c r="L6" s="42"/>
      <c r="M6" s="42"/>
      <c r="N6" s="34"/>
    </row>
    <row r="7" ht="12" customHeight="1">
      <c r="B7" s="57"/>
      <c r="C7" s="45" t="s">
        <v>243</v>
      </c>
      <c r="D7" s="45" t="s">
        <v>243</v>
      </c>
      <c r="E7" s="45" t="s">
        <v>244</v>
      </c>
      <c r="F7" s="45" t="s">
        <v>244</v>
      </c>
      <c r="G7" s="45" t="s">
        <v>1947</v>
      </c>
      <c r="H7" s="45" t="s">
        <v>1947</v>
      </c>
      <c r="I7" s="45" t="s">
        <v>245</v>
      </c>
      <c r="J7" s="45" t="s">
        <v>245</v>
      </c>
      <c r="K7" s="45" t="s">
        <v>246</v>
      </c>
      <c r="L7" s="45" t="s">
        <v>246</v>
      </c>
      <c r="M7" s="45" t="s">
        <v>74</v>
      </c>
      <c r="N7" s="66" t="s">
        <v>74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5219</v>
      </c>
      <c r="C10" s="49" t="s">
        <v>2624</v>
      </c>
      <c r="D10" s="49" t="s">
        <v>5220</v>
      </c>
      <c r="E10" s="49" t="s">
        <v>2624</v>
      </c>
      <c r="F10" s="49" t="s">
        <v>5221</v>
      </c>
      <c r="G10" s="49" t="s">
        <v>810</v>
      </c>
      <c r="H10" s="49" t="s">
        <v>5222</v>
      </c>
      <c r="I10" s="49" t="s">
        <v>1502</v>
      </c>
      <c r="J10" s="49" t="s">
        <v>5223</v>
      </c>
      <c r="K10" s="49" t="s">
        <v>1169</v>
      </c>
      <c r="L10" s="49" t="s">
        <v>5224</v>
      </c>
      <c r="M10" s="49" t="s">
        <v>2624</v>
      </c>
      <c r="N10" s="70" t="s">
        <v>5225</v>
      </c>
    </row>
    <row r="11">
      <c r="B11" s="82" t="s">
        <v>5226</v>
      </c>
      <c r="C11" s="46" t="s">
        <v>2849</v>
      </c>
      <c r="D11" s="46" t="s">
        <v>5227</v>
      </c>
      <c r="E11" s="46" t="s">
        <v>2849</v>
      </c>
      <c r="F11" s="46" t="s">
        <v>5228</v>
      </c>
      <c r="G11" s="46" t="s">
        <v>783</v>
      </c>
      <c r="H11" s="46" t="s">
        <v>5229</v>
      </c>
      <c r="I11" s="46" t="s">
        <v>2986</v>
      </c>
      <c r="J11" s="46" t="s">
        <v>5230</v>
      </c>
      <c r="K11" s="46" t="s">
        <v>1150</v>
      </c>
      <c r="L11" s="46" t="s">
        <v>5231</v>
      </c>
      <c r="M11" s="46" t="s">
        <v>2849</v>
      </c>
      <c r="N11" s="67" t="s">
        <v>5232</v>
      </c>
    </row>
    <row r="12">
      <c r="B12" s="60" t="s">
        <v>101</v>
      </c>
      <c r="C12" s="47"/>
      <c r="D12" s="47"/>
      <c r="E12" s="47"/>
      <c r="F12" s="47"/>
      <c r="G12" s="47"/>
      <c r="H12" s="47"/>
      <c r="I12" s="47"/>
      <c r="J12" s="47"/>
      <c r="K12" s="47"/>
      <c r="L12" s="47"/>
      <c r="M12" s="47"/>
      <c r="N12" s="68"/>
    </row>
    <row r="13">
      <c r="B13" s="81" t="s">
        <v>5219</v>
      </c>
      <c r="C13" s="49" t="s">
        <v>311</v>
      </c>
      <c r="D13" s="49" t="s">
        <v>5233</v>
      </c>
      <c r="E13" s="49" t="s">
        <v>678</v>
      </c>
      <c r="F13" s="49" t="s">
        <v>5234</v>
      </c>
      <c r="G13" s="49" t="s">
        <v>678</v>
      </c>
      <c r="H13" s="49" t="s">
        <v>5235</v>
      </c>
      <c r="I13" s="49" t="s">
        <v>314</v>
      </c>
      <c r="J13" s="49" t="s">
        <v>5236</v>
      </c>
      <c r="K13" s="49" t="s">
        <v>2353</v>
      </c>
      <c r="L13" s="49" t="s">
        <v>5237</v>
      </c>
      <c r="M13" s="49" t="s">
        <v>1084</v>
      </c>
      <c r="N13" s="70" t="s">
        <v>5238</v>
      </c>
    </row>
    <row r="14">
      <c r="B14" s="82" t="s">
        <v>5226</v>
      </c>
      <c r="C14" s="46" t="s">
        <v>339</v>
      </c>
      <c r="D14" s="46" t="s">
        <v>5239</v>
      </c>
      <c r="E14" s="46" t="s">
        <v>2904</v>
      </c>
      <c r="F14" s="46" t="s">
        <v>5240</v>
      </c>
      <c r="G14" s="46" t="s">
        <v>2904</v>
      </c>
      <c r="H14" s="46" t="s">
        <v>5241</v>
      </c>
      <c r="I14" s="46" t="s">
        <v>342</v>
      </c>
      <c r="J14" s="46" t="s">
        <v>5242</v>
      </c>
      <c r="K14" s="46" t="s">
        <v>3456</v>
      </c>
      <c r="L14" s="46" t="s">
        <v>5243</v>
      </c>
      <c r="M14" s="46" t="s">
        <v>1060</v>
      </c>
      <c r="N14" s="67" t="s">
        <v>5244</v>
      </c>
    </row>
    <row r="15">
      <c r="B15" s="60" t="s">
        <v>117</v>
      </c>
      <c r="C15" s="47"/>
      <c r="D15" s="47"/>
      <c r="E15" s="47"/>
      <c r="F15" s="47"/>
      <c r="G15" s="47"/>
      <c r="H15" s="47"/>
      <c r="I15" s="47"/>
      <c r="J15" s="47"/>
      <c r="K15" s="47"/>
      <c r="L15" s="47"/>
      <c r="M15" s="47"/>
      <c r="N15" s="68"/>
    </row>
    <row r="16">
      <c r="B16" s="81" t="s">
        <v>5219</v>
      </c>
      <c r="C16" s="49" t="s">
        <v>1261</v>
      </c>
      <c r="D16" s="49" t="s">
        <v>5245</v>
      </c>
      <c r="E16" s="49" t="s">
        <v>1506</v>
      </c>
      <c r="F16" s="49" t="s">
        <v>5246</v>
      </c>
      <c r="G16" s="49" t="s">
        <v>439</v>
      </c>
      <c r="H16" s="49" t="s">
        <v>5247</v>
      </c>
      <c r="I16" s="49" t="s">
        <v>249</v>
      </c>
      <c r="J16" s="49" t="s">
        <v>5248</v>
      </c>
      <c r="K16" s="49" t="s">
        <v>249</v>
      </c>
      <c r="L16" s="49" t="s">
        <v>5249</v>
      </c>
      <c r="M16" s="49" t="s">
        <v>746</v>
      </c>
      <c r="N16" s="70" t="s">
        <v>5250</v>
      </c>
    </row>
    <row r="17">
      <c r="B17" s="83" t="s">
        <v>5226</v>
      </c>
      <c r="C17" s="50" t="s">
        <v>1239</v>
      </c>
      <c r="D17" s="50" t="s">
        <v>5251</v>
      </c>
      <c r="E17" s="50" t="s">
        <v>5155</v>
      </c>
      <c r="F17" s="50" t="s">
        <v>5252</v>
      </c>
      <c r="G17" s="50" t="s">
        <v>463</v>
      </c>
      <c r="H17" s="50" t="s">
        <v>5253</v>
      </c>
      <c r="I17" s="50" t="s">
        <v>279</v>
      </c>
      <c r="J17" s="50" t="s">
        <v>5254</v>
      </c>
      <c r="K17" s="50" t="s">
        <v>279</v>
      </c>
      <c r="L17" s="50" t="s">
        <v>5255</v>
      </c>
      <c r="M17" s="50" t="s">
        <v>722</v>
      </c>
      <c r="N17" s="71" t="s">
        <v>5256</v>
      </c>
    </row>
    <row r="18">
      <c r="B18" t="s">
        <v>195</v>
      </c>
    </row>
    <row r="19">
      <c r="B19" t="s">
        <v>196</v>
      </c>
    </row>
    <row r="20">
      <c r="B20"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5257</v>
      </c>
      <c r="N4" s="34"/>
    </row>
    <row r="5" ht="12" customHeight="1">
      <c r="B5" s="56" t="s">
        <v>42</v>
      </c>
      <c r="N5" s="34"/>
    </row>
    <row r="6" ht="6.95" customHeight="1">
      <c r="B6" s="54"/>
      <c r="C6" s="41"/>
      <c r="D6" s="42"/>
      <c r="E6" s="42"/>
      <c r="F6" s="42"/>
      <c r="G6" s="42"/>
      <c r="H6" s="42"/>
      <c r="I6" s="42"/>
      <c r="J6" s="42"/>
      <c r="K6" s="42"/>
      <c r="L6" s="42"/>
      <c r="M6" s="42"/>
      <c r="N6" s="34"/>
    </row>
    <row r="7" ht="12" customHeight="1">
      <c r="B7" s="57"/>
      <c r="C7" s="45" t="s">
        <v>243</v>
      </c>
      <c r="D7" s="45" t="s">
        <v>243</v>
      </c>
      <c r="E7" s="45" t="s">
        <v>244</v>
      </c>
      <c r="F7" s="45" t="s">
        <v>244</v>
      </c>
      <c r="G7" s="45" t="s">
        <v>1947</v>
      </c>
      <c r="H7" s="45" t="s">
        <v>1947</v>
      </c>
      <c r="I7" s="45" t="s">
        <v>245</v>
      </c>
      <c r="J7" s="45" t="s">
        <v>245</v>
      </c>
      <c r="K7" s="45" t="s">
        <v>246</v>
      </c>
      <c r="L7" s="45" t="s">
        <v>246</v>
      </c>
      <c r="M7" s="45" t="s">
        <v>74</v>
      </c>
      <c r="N7" s="66" t="s">
        <v>74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5219</v>
      </c>
      <c r="C10" s="49" t="s">
        <v>3068</v>
      </c>
      <c r="D10" s="49" t="s">
        <v>5258</v>
      </c>
      <c r="E10" s="49" t="s">
        <v>4641</v>
      </c>
      <c r="F10" s="49" t="s">
        <v>5259</v>
      </c>
      <c r="G10" s="49" t="s">
        <v>3940</v>
      </c>
      <c r="H10" s="49" t="s">
        <v>5260</v>
      </c>
      <c r="I10" s="49" t="s">
        <v>1121</v>
      </c>
      <c r="J10" s="49" t="s">
        <v>5261</v>
      </c>
      <c r="K10" s="49" t="s">
        <v>1980</v>
      </c>
      <c r="L10" s="49" t="s">
        <v>5262</v>
      </c>
      <c r="M10" s="49" t="s">
        <v>977</v>
      </c>
      <c r="N10" s="70" t="s">
        <v>5263</v>
      </c>
    </row>
    <row r="11">
      <c r="B11" s="82" t="s">
        <v>5226</v>
      </c>
      <c r="C11" s="46" t="s">
        <v>3056</v>
      </c>
      <c r="D11" s="46" t="s">
        <v>5264</v>
      </c>
      <c r="E11" s="46" t="s">
        <v>5265</v>
      </c>
      <c r="F11" s="46" t="s">
        <v>5266</v>
      </c>
      <c r="G11" s="46" t="s">
        <v>3948</v>
      </c>
      <c r="H11" s="46" t="s">
        <v>5267</v>
      </c>
      <c r="I11" s="46" t="s">
        <v>1098</v>
      </c>
      <c r="J11" s="46" t="s">
        <v>5268</v>
      </c>
      <c r="K11" s="46" t="s">
        <v>3100</v>
      </c>
      <c r="L11" s="46" t="s">
        <v>5269</v>
      </c>
      <c r="M11" s="46" t="s">
        <v>954</v>
      </c>
      <c r="N11" s="67" t="s">
        <v>5270</v>
      </c>
    </row>
    <row r="12">
      <c r="B12" s="60" t="s">
        <v>101</v>
      </c>
      <c r="C12" s="47"/>
      <c r="D12" s="47"/>
      <c r="E12" s="47"/>
      <c r="F12" s="47"/>
      <c r="G12" s="47"/>
      <c r="H12" s="47"/>
      <c r="I12" s="47"/>
      <c r="J12" s="47"/>
      <c r="K12" s="47"/>
      <c r="L12" s="47"/>
      <c r="M12" s="47"/>
      <c r="N12" s="68"/>
    </row>
    <row r="13">
      <c r="B13" s="81" t="s">
        <v>5219</v>
      </c>
      <c r="C13" s="49" t="s">
        <v>1018</v>
      </c>
      <c r="D13" s="49" t="s">
        <v>5271</v>
      </c>
      <c r="E13" s="49" t="s">
        <v>3877</v>
      </c>
      <c r="F13" s="49" t="s">
        <v>5272</v>
      </c>
      <c r="G13" s="49" t="s">
        <v>1044</v>
      </c>
      <c r="H13" s="49" t="s">
        <v>5273</v>
      </c>
      <c r="I13" s="49" t="s">
        <v>859</v>
      </c>
      <c r="J13" s="49" t="s">
        <v>5274</v>
      </c>
      <c r="K13" s="49" t="s">
        <v>2020</v>
      </c>
      <c r="L13" s="49" t="s">
        <v>5275</v>
      </c>
      <c r="M13" s="49" t="s">
        <v>524</v>
      </c>
      <c r="N13" s="70" t="s">
        <v>5276</v>
      </c>
    </row>
    <row r="14">
      <c r="B14" s="82" t="s">
        <v>5226</v>
      </c>
      <c r="C14" s="46" t="s">
        <v>990</v>
      </c>
      <c r="D14" s="46" t="s">
        <v>5277</v>
      </c>
      <c r="E14" s="46" t="s">
        <v>3870</v>
      </c>
      <c r="F14" s="46" t="s">
        <v>5278</v>
      </c>
      <c r="G14" s="46" t="s">
        <v>1016</v>
      </c>
      <c r="H14" s="46" t="s">
        <v>5279</v>
      </c>
      <c r="I14" s="46" t="s">
        <v>834</v>
      </c>
      <c r="J14" s="46" t="s">
        <v>5280</v>
      </c>
      <c r="K14" s="46" t="s">
        <v>4033</v>
      </c>
      <c r="L14" s="46" t="s">
        <v>5281</v>
      </c>
      <c r="M14" s="46" t="s">
        <v>1223</v>
      </c>
      <c r="N14" s="67" t="s">
        <v>5282</v>
      </c>
    </row>
    <row r="15">
      <c r="B15" s="60" t="s">
        <v>117</v>
      </c>
      <c r="C15" s="47"/>
      <c r="D15" s="47"/>
      <c r="E15" s="47"/>
      <c r="F15" s="47"/>
      <c r="G15" s="47"/>
      <c r="H15" s="47"/>
      <c r="I15" s="47"/>
      <c r="J15" s="47"/>
      <c r="K15" s="47"/>
      <c r="L15" s="47"/>
      <c r="M15" s="47"/>
      <c r="N15" s="68"/>
    </row>
    <row r="16">
      <c r="B16" s="81" t="s">
        <v>5219</v>
      </c>
      <c r="C16" s="49" t="s">
        <v>3226</v>
      </c>
      <c r="D16" s="49" t="s">
        <v>5283</v>
      </c>
      <c r="E16" s="49" t="s">
        <v>971</v>
      </c>
      <c r="F16" s="49" t="s">
        <v>5284</v>
      </c>
      <c r="G16" s="49" t="s">
        <v>977</v>
      </c>
      <c r="H16" s="49" t="s">
        <v>5285</v>
      </c>
      <c r="I16" s="49" t="s">
        <v>3791</v>
      </c>
      <c r="J16" s="49" t="s">
        <v>5286</v>
      </c>
      <c r="K16" s="49" t="s">
        <v>798</v>
      </c>
      <c r="L16" s="49" t="s">
        <v>5287</v>
      </c>
      <c r="M16" s="49" t="s">
        <v>1044</v>
      </c>
      <c r="N16" s="70" t="s">
        <v>5288</v>
      </c>
    </row>
    <row r="17">
      <c r="B17" s="83" t="s">
        <v>5226</v>
      </c>
      <c r="C17" s="50" t="s">
        <v>3217</v>
      </c>
      <c r="D17" s="50" t="s">
        <v>5289</v>
      </c>
      <c r="E17" s="50" t="s">
        <v>949</v>
      </c>
      <c r="F17" s="50" t="s">
        <v>5290</v>
      </c>
      <c r="G17" s="50" t="s">
        <v>954</v>
      </c>
      <c r="H17" s="50" t="s">
        <v>5291</v>
      </c>
      <c r="I17" s="50" t="s">
        <v>3793</v>
      </c>
      <c r="J17" s="50" t="s">
        <v>5292</v>
      </c>
      <c r="K17" s="50" t="s">
        <v>773</v>
      </c>
      <c r="L17" s="50" t="s">
        <v>5293</v>
      </c>
      <c r="M17" s="50" t="s">
        <v>1016</v>
      </c>
      <c r="N17" s="71" t="s">
        <v>5294</v>
      </c>
    </row>
    <row r="18">
      <c r="B18" t="s">
        <v>195</v>
      </c>
    </row>
    <row r="19">
      <c r="B19" t="s">
        <v>196</v>
      </c>
    </row>
    <row r="20">
      <c r="B20"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2"/>
    </row>
    <row r="3" ht="6.95" customHeight="1">
      <c r="B3" s="32"/>
      <c r="D3" s="34"/>
    </row>
    <row r="4" ht="13.5" customHeight="1">
      <c r="B4" s="53" t="s">
        <v>72</v>
      </c>
      <c r="D4" s="34"/>
    </row>
    <row r="5" ht="12" customHeight="1">
      <c r="B5" s="56" t="s">
        <v>33</v>
      </c>
      <c r="D5" s="34"/>
    </row>
    <row r="6" ht="6.95" customHeight="1">
      <c r="B6" s="54"/>
      <c r="C6" s="41"/>
      <c r="D6" s="64"/>
      <c r="E6" s="42"/>
      <c r="F6" s="42"/>
      <c r="G6" s="42"/>
      <c r="H6" s="42"/>
      <c r="I6" s="42"/>
      <c r="J6" s="42"/>
      <c r="K6" s="42"/>
      <c r="L6" s="42"/>
      <c r="M6" s="42"/>
    </row>
    <row r="7" ht="12" customHeight="1">
      <c r="B7" s="57"/>
      <c r="C7" s="45" t="s">
        <v>74</v>
      </c>
      <c r="D7" s="66" t="s">
        <v>74</v>
      </c>
    </row>
    <row r="8">
      <c r="B8" s="52"/>
      <c r="C8" s="43" t="s">
        <v>73</v>
      </c>
      <c r="D8" s="65"/>
      <c r="E8" s="44"/>
      <c r="F8" s="44"/>
      <c r="G8" s="44"/>
      <c r="H8" s="44"/>
      <c r="I8" s="44"/>
      <c r="J8" s="44"/>
      <c r="K8" s="44"/>
      <c r="L8" s="44"/>
      <c r="M8" s="44"/>
    </row>
    <row r="9">
      <c r="B9" s="60" t="s">
        <v>75</v>
      </c>
      <c r="C9" s="47"/>
      <c r="D9" s="68"/>
    </row>
    <row r="10">
      <c r="B10" s="61" t="s">
        <v>76</v>
      </c>
      <c r="C10" s="48"/>
      <c r="D10" s="69"/>
    </row>
    <row r="11">
      <c r="B11" s="58" t="s">
        <v>77</v>
      </c>
      <c r="C11" s="49" t="s">
        <v>78</v>
      </c>
      <c r="D11" s="70" t="s">
        <v>79</v>
      </c>
    </row>
    <row r="12">
      <c r="B12" s="59" t="s">
        <v>80</v>
      </c>
      <c r="C12" s="46" t="s">
        <v>81</v>
      </c>
      <c r="D12" s="67" t="s">
        <v>82</v>
      </c>
    </row>
    <row r="13">
      <c r="B13" s="58" t="s">
        <v>83</v>
      </c>
      <c r="C13" s="49" t="s">
        <v>84</v>
      </c>
      <c r="D13" s="70" t="s">
        <v>85</v>
      </c>
    </row>
    <row r="14">
      <c r="B14" s="59" t="s">
        <v>86</v>
      </c>
      <c r="C14" s="46" t="s">
        <v>87</v>
      </c>
      <c r="D14" s="67" t="s">
        <v>88</v>
      </c>
    </row>
    <row r="15">
      <c r="B15" s="58" t="s">
        <v>89</v>
      </c>
      <c r="C15" s="49" t="s">
        <v>90</v>
      </c>
      <c r="D15" s="70" t="s">
        <v>91</v>
      </c>
    </row>
    <row r="16">
      <c r="B16" s="59" t="s">
        <v>92</v>
      </c>
      <c r="C16" s="46" t="s">
        <v>93</v>
      </c>
      <c r="D16" s="67" t="s">
        <v>94</v>
      </c>
    </row>
    <row r="17">
      <c r="B17" s="58" t="s">
        <v>95</v>
      </c>
      <c r="C17" s="49" t="s">
        <v>96</v>
      </c>
      <c r="D17" s="70" t="s">
        <v>97</v>
      </c>
    </row>
    <row r="18">
      <c r="B18" s="59" t="s">
        <v>98</v>
      </c>
      <c r="C18" s="46" t="s">
        <v>99</v>
      </c>
      <c r="D18" s="67" t="s">
        <v>100</v>
      </c>
    </row>
    <row r="19">
      <c r="B19" s="61" t="s">
        <v>101</v>
      </c>
      <c r="C19" s="48"/>
      <c r="D19" s="69"/>
    </row>
    <row r="20">
      <c r="B20" s="58" t="s">
        <v>77</v>
      </c>
      <c r="C20" s="49" t="s">
        <v>102</v>
      </c>
      <c r="D20" s="70" t="s">
        <v>103</v>
      </c>
    </row>
    <row r="21">
      <c r="B21" s="59" t="s">
        <v>80</v>
      </c>
      <c r="C21" s="46" t="s">
        <v>104</v>
      </c>
      <c r="D21" s="67" t="s">
        <v>105</v>
      </c>
    </row>
    <row r="22">
      <c r="B22" s="58" t="s">
        <v>83</v>
      </c>
      <c r="C22" s="49" t="s">
        <v>106</v>
      </c>
      <c r="D22" s="70" t="s">
        <v>107</v>
      </c>
    </row>
    <row r="23">
      <c r="B23" s="59" t="s">
        <v>86</v>
      </c>
      <c r="C23" s="46" t="s">
        <v>108</v>
      </c>
      <c r="D23" s="67" t="s">
        <v>109</v>
      </c>
    </row>
    <row r="24">
      <c r="B24" s="58" t="s">
        <v>89</v>
      </c>
      <c r="C24" s="49" t="s">
        <v>110</v>
      </c>
      <c r="D24" s="70" t="s">
        <v>111</v>
      </c>
    </row>
    <row r="25">
      <c r="B25" s="59" t="s">
        <v>92</v>
      </c>
      <c r="C25" s="46" t="s">
        <v>112</v>
      </c>
      <c r="D25" s="67" t="s">
        <v>113</v>
      </c>
    </row>
    <row r="26">
      <c r="B26" s="58" t="s">
        <v>95</v>
      </c>
      <c r="C26" s="49" t="s">
        <v>114</v>
      </c>
      <c r="D26" s="70" t="s">
        <v>115</v>
      </c>
    </row>
    <row r="27">
      <c r="B27" s="59" t="s">
        <v>98</v>
      </c>
      <c r="C27" s="46" t="s">
        <v>87</v>
      </c>
      <c r="D27" s="67" t="s">
        <v>116</v>
      </c>
    </row>
    <row r="28">
      <c r="B28" s="61" t="s">
        <v>117</v>
      </c>
      <c r="C28" s="48"/>
      <c r="D28" s="69"/>
    </row>
    <row r="29">
      <c r="B29" s="58" t="s">
        <v>77</v>
      </c>
      <c r="C29" s="49" t="s">
        <v>84</v>
      </c>
      <c r="D29" s="70" t="s">
        <v>118</v>
      </c>
    </row>
    <row r="30">
      <c r="B30" s="59" t="s">
        <v>80</v>
      </c>
      <c r="C30" s="46" t="s">
        <v>119</v>
      </c>
      <c r="D30" s="67" t="s">
        <v>120</v>
      </c>
    </row>
    <row r="31">
      <c r="B31" s="58" t="s">
        <v>83</v>
      </c>
      <c r="C31" s="49" t="s">
        <v>121</v>
      </c>
      <c r="D31" s="70" t="s">
        <v>122</v>
      </c>
    </row>
    <row r="32">
      <c r="B32" s="59" t="s">
        <v>86</v>
      </c>
      <c r="C32" s="46" t="s">
        <v>123</v>
      </c>
      <c r="D32" s="67" t="s">
        <v>124</v>
      </c>
    </row>
    <row r="33">
      <c r="B33" s="58" t="s">
        <v>89</v>
      </c>
      <c r="C33" s="49" t="s">
        <v>125</v>
      </c>
      <c r="D33" s="70" t="s">
        <v>126</v>
      </c>
    </row>
    <row r="34">
      <c r="B34" s="59" t="s">
        <v>92</v>
      </c>
      <c r="C34" s="46" t="s">
        <v>127</v>
      </c>
      <c r="D34" s="67" t="s">
        <v>128</v>
      </c>
    </row>
    <row r="35">
      <c r="B35" s="58" t="s">
        <v>95</v>
      </c>
      <c r="C35" s="49" t="s">
        <v>129</v>
      </c>
      <c r="D35" s="70" t="s">
        <v>130</v>
      </c>
    </row>
    <row r="36">
      <c r="B36" s="59" t="s">
        <v>98</v>
      </c>
      <c r="C36" s="46" t="s">
        <v>131</v>
      </c>
      <c r="D36" s="67" t="s">
        <v>132</v>
      </c>
    </row>
    <row r="37">
      <c r="B37" s="60" t="s">
        <v>133</v>
      </c>
      <c r="C37" s="47"/>
      <c r="D37" s="68"/>
    </row>
    <row r="38">
      <c r="B38" s="61" t="s">
        <v>134</v>
      </c>
      <c r="C38" s="48"/>
      <c r="D38" s="69"/>
    </row>
    <row r="39">
      <c r="B39" s="58" t="s">
        <v>77</v>
      </c>
      <c r="C39" s="49" t="s">
        <v>135</v>
      </c>
      <c r="D39" s="70" t="s">
        <v>136</v>
      </c>
    </row>
    <row r="40">
      <c r="B40" s="59" t="s">
        <v>80</v>
      </c>
      <c r="C40" s="46" t="s">
        <v>137</v>
      </c>
      <c r="D40" s="67" t="s">
        <v>138</v>
      </c>
    </row>
    <row r="41">
      <c r="B41" s="58" t="s">
        <v>83</v>
      </c>
      <c r="C41" s="49" t="s">
        <v>139</v>
      </c>
      <c r="D41" s="70" t="s">
        <v>140</v>
      </c>
    </row>
    <row r="42">
      <c r="B42" s="59" t="s">
        <v>86</v>
      </c>
      <c r="C42" s="46" t="s">
        <v>141</v>
      </c>
      <c r="D42" s="67" t="s">
        <v>142</v>
      </c>
    </row>
    <row r="43">
      <c r="B43" s="58" t="s">
        <v>89</v>
      </c>
      <c r="C43" s="49" t="s">
        <v>143</v>
      </c>
      <c r="D43" s="70" t="s">
        <v>144</v>
      </c>
    </row>
    <row r="44">
      <c r="B44" s="59" t="s">
        <v>92</v>
      </c>
      <c r="C44" s="46" t="s">
        <v>87</v>
      </c>
      <c r="D44" s="67" t="s">
        <v>145</v>
      </c>
    </row>
    <row r="45">
      <c r="B45" s="58" t="s">
        <v>95</v>
      </c>
      <c r="C45" s="49" t="s">
        <v>146</v>
      </c>
      <c r="D45" s="70" t="s">
        <v>147</v>
      </c>
    </row>
    <row r="46">
      <c r="B46" s="59" t="s">
        <v>98</v>
      </c>
      <c r="C46" s="46" t="s">
        <v>93</v>
      </c>
      <c r="D46" s="67" t="s">
        <v>148</v>
      </c>
    </row>
    <row r="47">
      <c r="B47" s="61" t="s">
        <v>149</v>
      </c>
      <c r="C47" s="48"/>
      <c r="D47" s="69"/>
    </row>
    <row r="48">
      <c r="B48" s="58" t="s">
        <v>77</v>
      </c>
      <c r="C48" s="49" t="s">
        <v>150</v>
      </c>
      <c r="D48" s="70" t="s">
        <v>151</v>
      </c>
    </row>
    <row r="49">
      <c r="B49" s="59" t="s">
        <v>80</v>
      </c>
      <c r="C49" s="46" t="s">
        <v>152</v>
      </c>
      <c r="D49" s="67" t="s">
        <v>153</v>
      </c>
    </row>
    <row r="50">
      <c r="B50" s="58" t="s">
        <v>83</v>
      </c>
      <c r="C50" s="49" t="s">
        <v>154</v>
      </c>
      <c r="D50" s="70" t="s">
        <v>155</v>
      </c>
    </row>
    <row r="51">
      <c r="B51" s="59" t="s">
        <v>86</v>
      </c>
      <c r="C51" s="46" t="s">
        <v>156</v>
      </c>
      <c r="D51" s="67" t="s">
        <v>157</v>
      </c>
    </row>
    <row r="52">
      <c r="B52" s="58" t="s">
        <v>89</v>
      </c>
      <c r="C52" s="49" t="s">
        <v>158</v>
      </c>
      <c r="D52" s="70" t="s">
        <v>159</v>
      </c>
    </row>
    <row r="53">
      <c r="B53" s="59" t="s">
        <v>92</v>
      </c>
      <c r="C53" s="46" t="s">
        <v>158</v>
      </c>
      <c r="D53" s="67" t="s">
        <v>160</v>
      </c>
    </row>
    <row r="54">
      <c r="B54" s="58" t="s">
        <v>95</v>
      </c>
      <c r="C54" s="49" t="s">
        <v>161</v>
      </c>
      <c r="D54" s="70" t="s">
        <v>162</v>
      </c>
    </row>
    <row r="55">
      <c r="B55" s="59" t="s">
        <v>98</v>
      </c>
      <c r="C55" s="46" t="s">
        <v>163</v>
      </c>
      <c r="D55" s="67" t="s">
        <v>164</v>
      </c>
    </row>
    <row r="56">
      <c r="B56" s="61" t="s">
        <v>165</v>
      </c>
      <c r="C56" s="48"/>
      <c r="D56" s="69"/>
    </row>
    <row r="57">
      <c r="B57" s="58" t="s">
        <v>77</v>
      </c>
      <c r="C57" s="49" t="s">
        <v>139</v>
      </c>
      <c r="D57" s="70" t="s">
        <v>166</v>
      </c>
    </row>
    <row r="58">
      <c r="B58" s="59" t="s">
        <v>80</v>
      </c>
      <c r="C58" s="46" t="s">
        <v>167</v>
      </c>
      <c r="D58" s="67" t="s">
        <v>168</v>
      </c>
    </row>
    <row r="59">
      <c r="B59" s="58" t="s">
        <v>83</v>
      </c>
      <c r="C59" s="49" t="s">
        <v>169</v>
      </c>
      <c r="D59" s="70" t="s">
        <v>170</v>
      </c>
    </row>
    <row r="60">
      <c r="B60" s="59" t="s">
        <v>86</v>
      </c>
      <c r="C60" s="46" t="s">
        <v>123</v>
      </c>
      <c r="D60" s="67" t="s">
        <v>171</v>
      </c>
    </row>
    <row r="61">
      <c r="B61" s="58" t="s">
        <v>89</v>
      </c>
      <c r="C61" s="49" t="s">
        <v>172</v>
      </c>
      <c r="D61" s="70" t="s">
        <v>173</v>
      </c>
    </row>
    <row r="62">
      <c r="B62" s="59" t="s">
        <v>92</v>
      </c>
      <c r="C62" s="46" t="s">
        <v>174</v>
      </c>
      <c r="D62" s="67" t="s">
        <v>175</v>
      </c>
    </row>
    <row r="63">
      <c r="B63" s="58" t="s">
        <v>95</v>
      </c>
      <c r="C63" s="49" t="s">
        <v>176</v>
      </c>
      <c r="D63" s="70" t="s">
        <v>177</v>
      </c>
    </row>
    <row r="64">
      <c r="B64" s="59" t="s">
        <v>98</v>
      </c>
      <c r="C64" s="46" t="s">
        <v>178</v>
      </c>
      <c r="D64" s="67" t="s">
        <v>179</v>
      </c>
    </row>
    <row r="65">
      <c r="B65" s="61" t="s">
        <v>180</v>
      </c>
      <c r="C65" s="48"/>
      <c r="D65" s="69"/>
    </row>
    <row r="66">
      <c r="B66" s="58" t="s">
        <v>77</v>
      </c>
      <c r="C66" s="49" t="s">
        <v>181</v>
      </c>
      <c r="D66" s="70" t="s">
        <v>182</v>
      </c>
    </row>
    <row r="67">
      <c r="B67" s="59" t="s">
        <v>80</v>
      </c>
      <c r="C67" s="46" t="s">
        <v>183</v>
      </c>
      <c r="D67" s="67" t="s">
        <v>184</v>
      </c>
    </row>
    <row r="68">
      <c r="B68" s="58" t="s">
        <v>83</v>
      </c>
      <c r="C68" s="49" t="s">
        <v>87</v>
      </c>
      <c r="D68" s="70" t="s">
        <v>185</v>
      </c>
    </row>
    <row r="69">
      <c r="B69" s="59" t="s">
        <v>86</v>
      </c>
      <c r="C69" s="46" t="s">
        <v>131</v>
      </c>
      <c r="D69" s="67" t="s">
        <v>186</v>
      </c>
    </row>
    <row r="70">
      <c r="B70" s="58" t="s">
        <v>89</v>
      </c>
      <c r="C70" s="49" t="s">
        <v>187</v>
      </c>
      <c r="D70" s="70" t="s">
        <v>188</v>
      </c>
    </row>
    <row r="71">
      <c r="B71" s="59" t="s">
        <v>92</v>
      </c>
      <c r="C71" s="46" t="s">
        <v>189</v>
      </c>
      <c r="D71" s="67" t="s">
        <v>190</v>
      </c>
    </row>
    <row r="72">
      <c r="B72" s="58" t="s">
        <v>95</v>
      </c>
      <c r="C72" s="49" t="s">
        <v>191</v>
      </c>
      <c r="D72" s="70" t="s">
        <v>192</v>
      </c>
    </row>
    <row r="73">
      <c r="B73" s="62" t="s">
        <v>98</v>
      </c>
      <c r="C73" s="50" t="s">
        <v>193</v>
      </c>
      <c r="D73" s="71" t="s">
        <v>194</v>
      </c>
    </row>
    <row r="74">
      <c r="B74" t="s">
        <v>195</v>
      </c>
    </row>
    <row r="75">
      <c r="B75" t="s">
        <v>196</v>
      </c>
    </row>
    <row r="76">
      <c r="B76" t="s">
        <v>197</v>
      </c>
    </row>
  </sheetData>
  <sheetProtection selectLockedCells="0" selectUnlockedCells="0" objects="1" sheet="1"/>
  <mergeCells count="3">
    <mergeCell ref="C2:D2"/>
    <mergeCell ref="C8:D8"/>
    <mergeCell ref="C7:D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5295</v>
      </c>
      <c r="N4" s="34"/>
    </row>
    <row r="5" ht="12" customHeight="1">
      <c r="B5" s="56" t="s">
        <v>42</v>
      </c>
      <c r="N5" s="34"/>
    </row>
    <row r="6" ht="6.95" customHeight="1">
      <c r="B6" s="54"/>
      <c r="C6" s="41"/>
      <c r="D6" s="42"/>
      <c r="E6" s="42"/>
      <c r="F6" s="42"/>
      <c r="G6" s="42"/>
      <c r="H6" s="42"/>
      <c r="I6" s="42"/>
      <c r="J6" s="42"/>
      <c r="K6" s="42"/>
      <c r="L6" s="42"/>
      <c r="M6" s="42"/>
      <c r="N6" s="34"/>
    </row>
    <row r="7" ht="12" customHeight="1">
      <c r="B7" s="57"/>
      <c r="C7" s="45" t="s">
        <v>243</v>
      </c>
      <c r="D7" s="45" t="s">
        <v>243</v>
      </c>
      <c r="E7" s="45" t="s">
        <v>244</v>
      </c>
      <c r="F7" s="45" t="s">
        <v>244</v>
      </c>
      <c r="G7" s="45" t="s">
        <v>1947</v>
      </c>
      <c r="H7" s="45" t="s">
        <v>1947</v>
      </c>
      <c r="I7" s="45" t="s">
        <v>245</v>
      </c>
      <c r="J7" s="45" t="s">
        <v>245</v>
      </c>
      <c r="K7" s="45" t="s">
        <v>246</v>
      </c>
      <c r="L7" s="45" t="s">
        <v>246</v>
      </c>
      <c r="M7" s="45" t="s">
        <v>74</v>
      </c>
      <c r="N7" s="66" t="s">
        <v>74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5219</v>
      </c>
      <c r="C10" s="49" t="s">
        <v>4306</v>
      </c>
      <c r="D10" s="49" t="s">
        <v>5296</v>
      </c>
      <c r="E10" s="49" t="s">
        <v>2819</v>
      </c>
      <c r="F10" s="49" t="s">
        <v>5297</v>
      </c>
      <c r="G10" s="49" t="s">
        <v>2477</v>
      </c>
      <c r="H10" s="49" t="s">
        <v>4303</v>
      </c>
      <c r="I10" s="49" t="s">
        <v>3834</v>
      </c>
      <c r="J10" s="49" t="s">
        <v>5298</v>
      </c>
      <c r="K10" s="49" t="s">
        <v>2814</v>
      </c>
      <c r="L10" s="49" t="s">
        <v>5299</v>
      </c>
      <c r="M10" s="49" t="s">
        <v>5300</v>
      </c>
      <c r="N10" s="70" t="s">
        <v>5301</v>
      </c>
    </row>
    <row r="11">
      <c r="B11" s="82" t="s">
        <v>5226</v>
      </c>
      <c r="C11" s="46" t="s">
        <v>1433</v>
      </c>
      <c r="D11" s="46" t="s">
        <v>3558</v>
      </c>
      <c r="E11" s="46" t="s">
        <v>1555</v>
      </c>
      <c r="F11" s="46" t="s">
        <v>5302</v>
      </c>
      <c r="G11" s="46" t="s">
        <v>1374</v>
      </c>
      <c r="H11" s="46" t="s">
        <v>4309</v>
      </c>
      <c r="I11" s="46" t="s">
        <v>1557</v>
      </c>
      <c r="J11" s="46" t="s">
        <v>5303</v>
      </c>
      <c r="K11" s="46" t="s">
        <v>135</v>
      </c>
      <c r="L11" s="46" t="s">
        <v>4861</v>
      </c>
      <c r="M11" s="46" t="s">
        <v>1560</v>
      </c>
      <c r="N11" s="67" t="s">
        <v>5304</v>
      </c>
    </row>
    <row r="12">
      <c r="B12" s="60" t="s">
        <v>101</v>
      </c>
      <c r="C12" s="47"/>
      <c r="D12" s="47"/>
      <c r="E12" s="47"/>
      <c r="F12" s="47"/>
      <c r="G12" s="47"/>
      <c r="H12" s="47"/>
      <c r="I12" s="47"/>
      <c r="J12" s="47"/>
      <c r="K12" s="47"/>
      <c r="L12" s="47"/>
      <c r="M12" s="47"/>
      <c r="N12" s="68"/>
    </row>
    <row r="13">
      <c r="B13" s="81" t="s">
        <v>5219</v>
      </c>
      <c r="C13" s="49" t="s">
        <v>4207</v>
      </c>
      <c r="D13" s="49" t="s">
        <v>5305</v>
      </c>
      <c r="E13" s="49" t="s">
        <v>5306</v>
      </c>
      <c r="F13" s="49" t="s">
        <v>5307</v>
      </c>
      <c r="G13" s="49" t="s">
        <v>2283</v>
      </c>
      <c r="H13" s="49" t="s">
        <v>5308</v>
      </c>
      <c r="I13" s="49" t="s">
        <v>713</v>
      </c>
      <c r="J13" s="49" t="s">
        <v>5309</v>
      </c>
      <c r="K13" s="49" t="s">
        <v>2390</v>
      </c>
      <c r="L13" s="49" t="s">
        <v>5310</v>
      </c>
      <c r="M13" s="49" t="s">
        <v>3834</v>
      </c>
      <c r="N13" s="70" t="s">
        <v>5311</v>
      </c>
    </row>
    <row r="14">
      <c r="B14" s="82" t="s">
        <v>5226</v>
      </c>
      <c r="C14" s="46" t="s">
        <v>161</v>
      </c>
      <c r="D14" s="46" t="s">
        <v>5312</v>
      </c>
      <c r="E14" s="46" t="s">
        <v>129</v>
      </c>
      <c r="F14" s="46" t="s">
        <v>5313</v>
      </c>
      <c r="G14" s="46" t="s">
        <v>1552</v>
      </c>
      <c r="H14" s="46" t="s">
        <v>5314</v>
      </c>
      <c r="I14" s="46" t="s">
        <v>1701</v>
      </c>
      <c r="J14" s="46" t="s">
        <v>5315</v>
      </c>
      <c r="K14" s="46" t="s">
        <v>1365</v>
      </c>
      <c r="L14" s="46" t="s">
        <v>5316</v>
      </c>
      <c r="M14" s="46" t="s">
        <v>1557</v>
      </c>
      <c r="N14" s="67" t="s">
        <v>5317</v>
      </c>
    </row>
    <row r="15">
      <c r="B15" s="60" t="s">
        <v>117</v>
      </c>
      <c r="C15" s="47"/>
      <c r="D15" s="47"/>
      <c r="E15" s="47"/>
      <c r="F15" s="47"/>
      <c r="G15" s="47"/>
      <c r="H15" s="47"/>
      <c r="I15" s="47"/>
      <c r="J15" s="47"/>
      <c r="K15" s="47"/>
      <c r="L15" s="47"/>
      <c r="M15" s="47"/>
      <c r="N15" s="68"/>
    </row>
    <row r="16">
      <c r="B16" s="81" t="s">
        <v>5219</v>
      </c>
      <c r="C16" s="49" t="s">
        <v>5306</v>
      </c>
      <c r="D16" s="49" t="s">
        <v>5318</v>
      </c>
      <c r="E16" s="49" t="s">
        <v>2477</v>
      </c>
      <c r="F16" s="49" t="s">
        <v>5319</v>
      </c>
      <c r="G16" s="49" t="s">
        <v>2481</v>
      </c>
      <c r="H16" s="49" t="s">
        <v>5320</v>
      </c>
      <c r="I16" s="49" t="s">
        <v>2425</v>
      </c>
      <c r="J16" s="49" t="s">
        <v>5321</v>
      </c>
      <c r="K16" s="49" t="s">
        <v>5322</v>
      </c>
      <c r="L16" s="49" t="s">
        <v>5323</v>
      </c>
      <c r="M16" s="49" t="s">
        <v>5324</v>
      </c>
      <c r="N16" s="70" t="s">
        <v>5325</v>
      </c>
    </row>
    <row r="17">
      <c r="B17" s="83" t="s">
        <v>5226</v>
      </c>
      <c r="C17" s="50" t="s">
        <v>129</v>
      </c>
      <c r="D17" s="50" t="s">
        <v>5326</v>
      </c>
      <c r="E17" s="50" t="s">
        <v>1374</v>
      </c>
      <c r="F17" s="50" t="s">
        <v>5327</v>
      </c>
      <c r="G17" s="50" t="s">
        <v>1603</v>
      </c>
      <c r="H17" s="50" t="s">
        <v>5328</v>
      </c>
      <c r="I17" s="50" t="s">
        <v>1471</v>
      </c>
      <c r="J17" s="50" t="s">
        <v>5329</v>
      </c>
      <c r="K17" s="50" t="s">
        <v>81</v>
      </c>
      <c r="L17" s="50" t="s">
        <v>5330</v>
      </c>
      <c r="M17" s="50" t="s">
        <v>1643</v>
      </c>
      <c r="N17" s="71" t="s">
        <v>5331</v>
      </c>
    </row>
    <row r="18">
      <c r="B18" t="s">
        <v>195</v>
      </c>
    </row>
    <row r="19">
      <c r="B19" t="s">
        <v>196</v>
      </c>
    </row>
    <row r="20">
      <c r="B20"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5332</v>
      </c>
      <c r="N4" s="34"/>
    </row>
    <row r="5" ht="12" customHeight="1">
      <c r="B5" s="56" t="s">
        <v>42</v>
      </c>
      <c r="N5" s="34"/>
    </row>
    <row r="6" ht="6.95" customHeight="1">
      <c r="B6" s="54"/>
      <c r="C6" s="41"/>
      <c r="D6" s="42"/>
      <c r="E6" s="42"/>
      <c r="F6" s="42"/>
      <c r="G6" s="42"/>
      <c r="H6" s="42"/>
      <c r="I6" s="42"/>
      <c r="J6" s="42"/>
      <c r="K6" s="42"/>
      <c r="L6" s="42"/>
      <c r="M6" s="42"/>
      <c r="N6" s="34"/>
    </row>
    <row r="7" ht="12" customHeight="1">
      <c r="B7" s="57"/>
      <c r="C7" s="45" t="s">
        <v>243</v>
      </c>
      <c r="D7" s="45" t="s">
        <v>243</v>
      </c>
      <c r="E7" s="45" t="s">
        <v>244</v>
      </c>
      <c r="F7" s="45" t="s">
        <v>244</v>
      </c>
      <c r="G7" s="45" t="s">
        <v>1947</v>
      </c>
      <c r="H7" s="45" t="s">
        <v>1947</v>
      </c>
      <c r="I7" s="45" t="s">
        <v>245</v>
      </c>
      <c r="J7" s="45" t="s">
        <v>245</v>
      </c>
      <c r="K7" s="45" t="s">
        <v>246</v>
      </c>
      <c r="L7" s="45" t="s">
        <v>246</v>
      </c>
      <c r="M7" s="45" t="s">
        <v>74</v>
      </c>
      <c r="N7" s="66" t="s">
        <v>74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5219</v>
      </c>
      <c r="C10" s="49" t="s">
        <v>5333</v>
      </c>
      <c r="D10" s="49" t="s">
        <v>5334</v>
      </c>
      <c r="E10" s="49" t="s">
        <v>2433</v>
      </c>
      <c r="F10" s="49" t="s">
        <v>5335</v>
      </c>
      <c r="G10" s="49" t="s">
        <v>2821</v>
      </c>
      <c r="H10" s="49" t="s">
        <v>5336</v>
      </c>
      <c r="I10" s="49" t="s">
        <v>2539</v>
      </c>
      <c r="J10" s="49" t="s">
        <v>5337</v>
      </c>
      <c r="K10" s="49" t="s">
        <v>5338</v>
      </c>
      <c r="L10" s="49" t="s">
        <v>5339</v>
      </c>
      <c r="M10" s="49" t="s">
        <v>2541</v>
      </c>
      <c r="N10" s="70" t="s">
        <v>5340</v>
      </c>
    </row>
    <row r="11">
      <c r="B11" s="82" t="s">
        <v>5226</v>
      </c>
      <c r="C11" s="46" t="s">
        <v>5341</v>
      </c>
      <c r="D11" s="46" t="s">
        <v>5342</v>
      </c>
      <c r="E11" s="46" t="s">
        <v>1660</v>
      </c>
      <c r="F11" s="46" t="s">
        <v>5343</v>
      </c>
      <c r="G11" s="46" t="s">
        <v>183</v>
      </c>
      <c r="H11" s="46" t="s">
        <v>5344</v>
      </c>
      <c r="I11" s="46" t="s">
        <v>1690</v>
      </c>
      <c r="J11" s="46" t="s">
        <v>4858</v>
      </c>
      <c r="K11" s="46" t="s">
        <v>1573</v>
      </c>
      <c r="L11" s="46" t="s">
        <v>5345</v>
      </c>
      <c r="M11" s="46" t="s">
        <v>96</v>
      </c>
      <c r="N11" s="67" t="s">
        <v>5346</v>
      </c>
    </row>
    <row r="12">
      <c r="B12" s="60" t="s">
        <v>101</v>
      </c>
      <c r="C12" s="47"/>
      <c r="D12" s="47"/>
      <c r="E12" s="47"/>
      <c r="F12" s="47"/>
      <c r="G12" s="47"/>
      <c r="H12" s="47"/>
      <c r="I12" s="47"/>
      <c r="J12" s="47"/>
      <c r="K12" s="47"/>
      <c r="L12" s="47"/>
      <c r="M12" s="47"/>
      <c r="N12" s="68"/>
    </row>
    <row r="13">
      <c r="B13" s="81" t="s">
        <v>5219</v>
      </c>
      <c r="C13" s="49" t="s">
        <v>3804</v>
      </c>
      <c r="D13" s="49" t="s">
        <v>5347</v>
      </c>
      <c r="E13" s="49" t="s">
        <v>5333</v>
      </c>
      <c r="F13" s="49" t="s">
        <v>5348</v>
      </c>
      <c r="G13" s="49" t="s">
        <v>5349</v>
      </c>
      <c r="H13" s="49" t="s">
        <v>5350</v>
      </c>
      <c r="I13" s="49" t="s">
        <v>5351</v>
      </c>
      <c r="J13" s="49" t="s">
        <v>5352</v>
      </c>
      <c r="K13" s="49" t="s">
        <v>5353</v>
      </c>
      <c r="L13" s="49" t="s">
        <v>5354</v>
      </c>
      <c r="M13" s="49" t="s">
        <v>3233</v>
      </c>
      <c r="N13" s="70" t="s">
        <v>5355</v>
      </c>
    </row>
    <row r="14">
      <c r="B14" s="82" t="s">
        <v>5226</v>
      </c>
      <c r="C14" s="46" t="s">
        <v>3608</v>
      </c>
      <c r="D14" s="46" t="s">
        <v>5356</v>
      </c>
      <c r="E14" s="46" t="s">
        <v>5341</v>
      </c>
      <c r="F14" s="46" t="s">
        <v>5357</v>
      </c>
      <c r="G14" s="46" t="s">
        <v>1396</v>
      </c>
      <c r="H14" s="46" t="s">
        <v>5358</v>
      </c>
      <c r="I14" s="46" t="s">
        <v>114</v>
      </c>
      <c r="J14" s="46" t="s">
        <v>1652</v>
      </c>
      <c r="K14" s="46" t="s">
        <v>1533</v>
      </c>
      <c r="L14" s="46" t="s">
        <v>5359</v>
      </c>
      <c r="M14" s="46" t="s">
        <v>1590</v>
      </c>
      <c r="N14" s="67" t="s">
        <v>5360</v>
      </c>
    </row>
    <row r="15">
      <c r="B15" s="60" t="s">
        <v>117</v>
      </c>
      <c r="C15" s="47"/>
      <c r="D15" s="47"/>
      <c r="E15" s="47"/>
      <c r="F15" s="47"/>
      <c r="G15" s="47"/>
      <c r="H15" s="47"/>
      <c r="I15" s="47"/>
      <c r="J15" s="47"/>
      <c r="K15" s="47"/>
      <c r="L15" s="47"/>
      <c r="M15" s="47"/>
      <c r="N15" s="68"/>
    </row>
    <row r="16">
      <c r="B16" s="81" t="s">
        <v>5219</v>
      </c>
      <c r="C16" s="49" t="s">
        <v>5361</v>
      </c>
      <c r="D16" s="49" t="s">
        <v>5362</v>
      </c>
      <c r="E16" s="49" t="s">
        <v>5363</v>
      </c>
      <c r="F16" s="49" t="s">
        <v>5364</v>
      </c>
      <c r="G16" s="49" t="s">
        <v>2821</v>
      </c>
      <c r="H16" s="49" t="s">
        <v>5365</v>
      </c>
      <c r="I16" s="49" t="s">
        <v>1341</v>
      </c>
      <c r="J16" s="49" t="s">
        <v>5366</v>
      </c>
      <c r="K16" s="49" t="s">
        <v>5338</v>
      </c>
      <c r="L16" s="49" t="s">
        <v>5367</v>
      </c>
      <c r="M16" s="49" t="s">
        <v>2539</v>
      </c>
      <c r="N16" s="70" t="s">
        <v>5368</v>
      </c>
    </row>
    <row r="17">
      <c r="B17" s="83" t="s">
        <v>5226</v>
      </c>
      <c r="C17" s="50" t="s">
        <v>5369</v>
      </c>
      <c r="D17" s="50" t="s">
        <v>5370</v>
      </c>
      <c r="E17" s="50" t="s">
        <v>1588</v>
      </c>
      <c r="F17" s="50" t="s">
        <v>5371</v>
      </c>
      <c r="G17" s="50" t="s">
        <v>183</v>
      </c>
      <c r="H17" s="50" t="s">
        <v>5372</v>
      </c>
      <c r="I17" s="50" t="s">
        <v>1839</v>
      </c>
      <c r="J17" s="50" t="s">
        <v>4701</v>
      </c>
      <c r="K17" s="50" t="s">
        <v>1573</v>
      </c>
      <c r="L17" s="50" t="s">
        <v>5373</v>
      </c>
      <c r="M17" s="50" t="s">
        <v>1690</v>
      </c>
      <c r="N17" s="71" t="s">
        <v>5374</v>
      </c>
    </row>
    <row r="18">
      <c r="B18" t="s">
        <v>195</v>
      </c>
    </row>
    <row r="19">
      <c r="B19" t="s">
        <v>196</v>
      </c>
    </row>
    <row r="20">
      <c r="B20"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5375</v>
      </c>
      <c r="N4" s="34"/>
    </row>
    <row r="5" ht="12" customHeight="1">
      <c r="B5" s="56" t="s">
        <v>42</v>
      </c>
      <c r="N5" s="34"/>
    </row>
    <row r="6" ht="6.95" customHeight="1">
      <c r="B6" s="54"/>
      <c r="C6" s="41"/>
      <c r="D6" s="42"/>
      <c r="E6" s="42"/>
      <c r="F6" s="42"/>
      <c r="G6" s="42"/>
      <c r="H6" s="42"/>
      <c r="I6" s="42"/>
      <c r="J6" s="42"/>
      <c r="K6" s="42"/>
      <c r="L6" s="42"/>
      <c r="M6" s="42"/>
      <c r="N6" s="34"/>
    </row>
    <row r="7" ht="12" customHeight="1">
      <c r="B7" s="57"/>
      <c r="C7" s="45" t="s">
        <v>243</v>
      </c>
      <c r="D7" s="45" t="s">
        <v>243</v>
      </c>
      <c r="E7" s="45" t="s">
        <v>244</v>
      </c>
      <c r="F7" s="45" t="s">
        <v>244</v>
      </c>
      <c r="G7" s="45" t="s">
        <v>1947</v>
      </c>
      <c r="H7" s="45" t="s">
        <v>1947</v>
      </c>
      <c r="I7" s="45" t="s">
        <v>245</v>
      </c>
      <c r="J7" s="45" t="s">
        <v>245</v>
      </c>
      <c r="K7" s="45" t="s">
        <v>246</v>
      </c>
      <c r="L7" s="45" t="s">
        <v>246</v>
      </c>
      <c r="M7" s="45" t="s">
        <v>74</v>
      </c>
      <c r="N7" s="66" t="s">
        <v>74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5376</v>
      </c>
      <c r="C10" s="49" t="s">
        <v>1980</v>
      </c>
      <c r="D10" s="49" t="s">
        <v>5377</v>
      </c>
      <c r="E10" s="49" t="s">
        <v>928</v>
      </c>
      <c r="F10" s="49" t="s">
        <v>5378</v>
      </c>
      <c r="G10" s="49" t="s">
        <v>890</v>
      </c>
      <c r="H10" s="49" t="s">
        <v>5379</v>
      </c>
      <c r="I10" s="49" t="s">
        <v>365</v>
      </c>
      <c r="J10" s="49" t="s">
        <v>5380</v>
      </c>
      <c r="K10" s="49" t="s">
        <v>2624</v>
      </c>
      <c r="L10" s="49" t="s">
        <v>5381</v>
      </c>
      <c r="M10" s="49" t="s">
        <v>1233</v>
      </c>
      <c r="N10" s="70" t="s">
        <v>5382</v>
      </c>
    </row>
    <row r="11">
      <c r="B11" s="82" t="s">
        <v>5383</v>
      </c>
      <c r="C11" s="46" t="s">
        <v>3100</v>
      </c>
      <c r="D11" s="46" t="s">
        <v>5384</v>
      </c>
      <c r="E11" s="46" t="s">
        <v>908</v>
      </c>
      <c r="F11" s="46" t="s">
        <v>5385</v>
      </c>
      <c r="G11" s="46" t="s">
        <v>875</v>
      </c>
      <c r="H11" s="46" t="s">
        <v>5386</v>
      </c>
      <c r="I11" s="46" t="s">
        <v>392</v>
      </c>
      <c r="J11" s="46" t="s">
        <v>5387</v>
      </c>
      <c r="K11" s="46" t="s">
        <v>2849</v>
      </c>
      <c r="L11" s="46" t="s">
        <v>5388</v>
      </c>
      <c r="M11" s="46" t="s">
        <v>1255</v>
      </c>
      <c r="N11" s="67" t="s">
        <v>5389</v>
      </c>
    </row>
    <row r="12">
      <c r="B12" s="60" t="s">
        <v>101</v>
      </c>
      <c r="C12" s="47"/>
      <c r="D12" s="47"/>
      <c r="E12" s="47"/>
      <c r="F12" s="47"/>
      <c r="G12" s="47"/>
      <c r="H12" s="47"/>
      <c r="I12" s="47"/>
      <c r="J12" s="47"/>
      <c r="K12" s="47"/>
      <c r="L12" s="47"/>
      <c r="M12" s="47"/>
      <c r="N12" s="68"/>
    </row>
    <row r="13">
      <c r="B13" s="81" t="s">
        <v>5376</v>
      </c>
      <c r="C13" s="49" t="s">
        <v>1951</v>
      </c>
      <c r="D13" s="49" t="s">
        <v>5390</v>
      </c>
      <c r="E13" s="49" t="s">
        <v>2592</v>
      </c>
      <c r="F13" s="49" t="s">
        <v>5391</v>
      </c>
      <c r="G13" s="49" t="s">
        <v>479</v>
      </c>
      <c r="H13" s="49" t="s">
        <v>5392</v>
      </c>
      <c r="I13" s="49" t="s">
        <v>536</v>
      </c>
      <c r="J13" s="49" t="s">
        <v>1723</v>
      </c>
      <c r="K13" s="49" t="s">
        <v>849</v>
      </c>
      <c r="L13" s="49" t="s">
        <v>5393</v>
      </c>
      <c r="M13" s="49" t="s">
        <v>3061</v>
      </c>
      <c r="N13" s="70" t="s">
        <v>5394</v>
      </c>
    </row>
    <row r="14">
      <c r="B14" s="82" t="s">
        <v>5383</v>
      </c>
      <c r="C14" s="46" t="s">
        <v>3466</v>
      </c>
      <c r="D14" s="46" t="s">
        <v>5395</v>
      </c>
      <c r="E14" s="46" t="s">
        <v>2607</v>
      </c>
      <c r="F14" s="46" t="s">
        <v>5396</v>
      </c>
      <c r="G14" s="46" t="s">
        <v>508</v>
      </c>
      <c r="H14" s="46" t="s">
        <v>5397</v>
      </c>
      <c r="I14" s="46" t="s">
        <v>841</v>
      </c>
      <c r="J14" s="46" t="s">
        <v>5398</v>
      </c>
      <c r="K14" s="46" t="s">
        <v>824</v>
      </c>
      <c r="L14" s="46" t="s">
        <v>5399</v>
      </c>
      <c r="M14" s="46" t="s">
        <v>3073</v>
      </c>
      <c r="N14" s="67" t="s">
        <v>5400</v>
      </c>
    </row>
    <row r="15">
      <c r="B15" s="60" t="s">
        <v>117</v>
      </c>
      <c r="C15" s="47"/>
      <c r="D15" s="47"/>
      <c r="E15" s="47"/>
      <c r="F15" s="47"/>
      <c r="G15" s="47"/>
      <c r="H15" s="47"/>
      <c r="I15" s="47"/>
      <c r="J15" s="47"/>
      <c r="K15" s="47"/>
      <c r="L15" s="47"/>
      <c r="M15" s="47"/>
      <c r="N15" s="68"/>
    </row>
    <row r="16">
      <c r="B16" s="81" t="s">
        <v>5376</v>
      </c>
      <c r="C16" s="49" t="s">
        <v>5401</v>
      </c>
      <c r="D16" s="49" t="s">
        <v>5402</v>
      </c>
      <c r="E16" s="49" t="s">
        <v>1044</v>
      </c>
      <c r="F16" s="49" t="s">
        <v>5403</v>
      </c>
      <c r="G16" s="49" t="s">
        <v>5022</v>
      </c>
      <c r="H16" s="49" t="s">
        <v>5404</v>
      </c>
      <c r="I16" s="49" t="s">
        <v>644</v>
      </c>
      <c r="J16" s="49" t="s">
        <v>5405</v>
      </c>
      <c r="K16" s="49" t="s">
        <v>2671</v>
      </c>
      <c r="L16" s="49" t="s">
        <v>5406</v>
      </c>
      <c r="M16" s="49" t="s">
        <v>5407</v>
      </c>
      <c r="N16" s="70" t="s">
        <v>5408</v>
      </c>
    </row>
    <row r="17">
      <c r="B17" s="83" t="s">
        <v>5383</v>
      </c>
      <c r="C17" s="50" t="s">
        <v>3568</v>
      </c>
      <c r="D17" s="50" t="s">
        <v>5409</v>
      </c>
      <c r="E17" s="50" t="s">
        <v>1016</v>
      </c>
      <c r="F17" s="50" t="s">
        <v>5410</v>
      </c>
      <c r="G17" s="50" t="s">
        <v>5411</v>
      </c>
      <c r="H17" s="50" t="s">
        <v>5412</v>
      </c>
      <c r="I17" s="50" t="s">
        <v>845</v>
      </c>
      <c r="J17" s="50" t="s">
        <v>5413</v>
      </c>
      <c r="K17" s="50" t="s">
        <v>2683</v>
      </c>
      <c r="L17" s="50" t="s">
        <v>5414</v>
      </c>
      <c r="M17" s="50" t="s">
        <v>5415</v>
      </c>
      <c r="N17" s="71" t="s">
        <v>5416</v>
      </c>
    </row>
    <row r="18">
      <c r="B18" t="s">
        <v>195</v>
      </c>
    </row>
    <row r="19">
      <c r="B19" t="s">
        <v>196</v>
      </c>
    </row>
    <row r="20">
      <c r="B20"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5417</v>
      </c>
      <c r="N4" s="34"/>
    </row>
    <row r="5" ht="12" customHeight="1">
      <c r="B5" s="56" t="s">
        <v>42</v>
      </c>
      <c r="N5" s="34"/>
    </row>
    <row r="6" ht="6.95" customHeight="1">
      <c r="B6" s="54"/>
      <c r="C6" s="41"/>
      <c r="D6" s="42"/>
      <c r="E6" s="42"/>
      <c r="F6" s="42"/>
      <c r="G6" s="42"/>
      <c r="H6" s="42"/>
      <c r="I6" s="42"/>
      <c r="J6" s="42"/>
      <c r="K6" s="42"/>
      <c r="L6" s="42"/>
      <c r="M6" s="42"/>
      <c r="N6" s="34"/>
    </row>
    <row r="7" ht="12" customHeight="1">
      <c r="B7" s="57"/>
      <c r="C7" s="45" t="s">
        <v>243</v>
      </c>
      <c r="D7" s="45" t="s">
        <v>243</v>
      </c>
      <c r="E7" s="45" t="s">
        <v>244</v>
      </c>
      <c r="F7" s="45" t="s">
        <v>244</v>
      </c>
      <c r="G7" s="45" t="s">
        <v>1947</v>
      </c>
      <c r="H7" s="45" t="s">
        <v>1947</v>
      </c>
      <c r="I7" s="45" t="s">
        <v>245</v>
      </c>
      <c r="J7" s="45" t="s">
        <v>245</v>
      </c>
      <c r="K7" s="45" t="s">
        <v>246</v>
      </c>
      <c r="L7" s="45" t="s">
        <v>246</v>
      </c>
      <c r="M7" s="45" t="s">
        <v>74</v>
      </c>
      <c r="N7" s="66" t="s">
        <v>74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5418</v>
      </c>
      <c r="C10" s="49" t="s">
        <v>1299</v>
      </c>
      <c r="D10" s="49" t="s">
        <v>5419</v>
      </c>
      <c r="E10" s="49" t="s">
        <v>2504</v>
      </c>
      <c r="F10" s="49" t="s">
        <v>5420</v>
      </c>
      <c r="G10" s="49" t="s">
        <v>798</v>
      </c>
      <c r="H10" s="49" t="s">
        <v>5421</v>
      </c>
      <c r="I10" s="49" t="s">
        <v>2586</v>
      </c>
      <c r="J10" s="49" t="s">
        <v>5422</v>
      </c>
      <c r="K10" s="49" t="s">
        <v>5423</v>
      </c>
      <c r="L10" s="49" t="s">
        <v>5424</v>
      </c>
      <c r="M10" s="49" t="s">
        <v>3777</v>
      </c>
      <c r="N10" s="70" t="s">
        <v>5425</v>
      </c>
    </row>
    <row r="11">
      <c r="B11" s="82" t="s">
        <v>5426</v>
      </c>
      <c r="C11" s="46" t="s">
        <v>1280</v>
      </c>
      <c r="D11" s="46" t="s">
        <v>5427</v>
      </c>
      <c r="E11" s="46" t="s">
        <v>3424</v>
      </c>
      <c r="F11" s="46" t="s">
        <v>5428</v>
      </c>
      <c r="G11" s="46" t="s">
        <v>773</v>
      </c>
      <c r="H11" s="46" t="s">
        <v>5429</v>
      </c>
      <c r="I11" s="46" t="s">
        <v>2067</v>
      </c>
      <c r="J11" s="46" t="s">
        <v>5430</v>
      </c>
      <c r="K11" s="46" t="s">
        <v>4605</v>
      </c>
      <c r="L11" s="46" t="s">
        <v>5431</v>
      </c>
      <c r="M11" s="46" t="s">
        <v>4243</v>
      </c>
      <c r="N11" s="67" t="s">
        <v>5432</v>
      </c>
    </row>
    <row r="12">
      <c r="B12" s="60" t="s">
        <v>101</v>
      </c>
      <c r="C12" s="47"/>
      <c r="D12" s="47"/>
      <c r="E12" s="47"/>
      <c r="F12" s="47"/>
      <c r="G12" s="47"/>
      <c r="H12" s="47"/>
      <c r="I12" s="47"/>
      <c r="J12" s="47"/>
      <c r="K12" s="47"/>
      <c r="L12" s="47"/>
      <c r="M12" s="47"/>
      <c r="N12" s="68"/>
    </row>
    <row r="13">
      <c r="B13" s="81" t="s">
        <v>5418</v>
      </c>
      <c r="C13" s="49" t="s">
        <v>3881</v>
      </c>
      <c r="D13" s="49" t="s">
        <v>5433</v>
      </c>
      <c r="E13" s="49" t="s">
        <v>2982</v>
      </c>
      <c r="F13" s="49" t="s">
        <v>5434</v>
      </c>
      <c r="G13" s="49" t="s">
        <v>1621</v>
      </c>
      <c r="H13" s="49" t="s">
        <v>5435</v>
      </c>
      <c r="I13" s="49" t="s">
        <v>1619</v>
      </c>
      <c r="J13" s="49" t="s">
        <v>5436</v>
      </c>
      <c r="K13" s="49" t="s">
        <v>2984</v>
      </c>
      <c r="L13" s="49" t="s">
        <v>5437</v>
      </c>
      <c r="M13" s="49" t="s">
        <v>2169</v>
      </c>
      <c r="N13" s="70" t="s">
        <v>5438</v>
      </c>
    </row>
    <row r="14">
      <c r="B14" s="82" t="s">
        <v>5426</v>
      </c>
      <c r="C14" s="46" t="s">
        <v>3874</v>
      </c>
      <c r="D14" s="46" t="s">
        <v>5439</v>
      </c>
      <c r="E14" s="46" t="s">
        <v>2971</v>
      </c>
      <c r="F14" s="46" t="s">
        <v>5440</v>
      </c>
      <c r="G14" s="46" t="s">
        <v>2129</v>
      </c>
      <c r="H14" s="46" t="s">
        <v>5441</v>
      </c>
      <c r="I14" s="46" t="s">
        <v>211</v>
      </c>
      <c r="J14" s="46" t="s">
        <v>5442</v>
      </c>
      <c r="K14" s="46" t="s">
        <v>2973</v>
      </c>
      <c r="L14" s="46" t="s">
        <v>5443</v>
      </c>
      <c r="M14" s="46" t="s">
        <v>2183</v>
      </c>
      <c r="N14" s="67" t="s">
        <v>5444</v>
      </c>
    </row>
    <row r="15">
      <c r="B15" s="60" t="s">
        <v>117</v>
      </c>
      <c r="C15" s="47"/>
      <c r="D15" s="47"/>
      <c r="E15" s="47"/>
      <c r="F15" s="47"/>
      <c r="G15" s="47"/>
      <c r="H15" s="47"/>
      <c r="I15" s="47"/>
      <c r="J15" s="47"/>
      <c r="K15" s="47"/>
      <c r="L15" s="47"/>
      <c r="M15" s="47"/>
      <c r="N15" s="68"/>
    </row>
    <row r="16">
      <c r="B16" s="81" t="s">
        <v>5418</v>
      </c>
      <c r="C16" s="49" t="s">
        <v>979</v>
      </c>
      <c r="D16" s="49" t="s">
        <v>5445</v>
      </c>
      <c r="E16" s="49" t="s">
        <v>755</v>
      </c>
      <c r="F16" s="49" t="s">
        <v>5446</v>
      </c>
      <c r="G16" s="49" t="s">
        <v>3646</v>
      </c>
      <c r="H16" s="49" t="s">
        <v>5447</v>
      </c>
      <c r="I16" s="49" t="s">
        <v>2202</v>
      </c>
      <c r="J16" s="49" t="s">
        <v>5448</v>
      </c>
      <c r="K16" s="49" t="s">
        <v>3605</v>
      </c>
      <c r="L16" s="49" t="s">
        <v>5449</v>
      </c>
      <c r="M16" s="49" t="s">
        <v>971</v>
      </c>
      <c r="N16" s="70" t="s">
        <v>5450</v>
      </c>
    </row>
    <row r="17">
      <c r="B17" s="83" t="s">
        <v>5426</v>
      </c>
      <c r="C17" s="50" t="s">
        <v>956</v>
      </c>
      <c r="D17" s="50" t="s">
        <v>5451</v>
      </c>
      <c r="E17" s="50" t="s">
        <v>204</v>
      </c>
      <c r="F17" s="50" t="s">
        <v>5452</v>
      </c>
      <c r="G17" s="50" t="s">
        <v>3571</v>
      </c>
      <c r="H17" s="50" t="s">
        <v>5453</v>
      </c>
      <c r="I17" s="50" t="s">
        <v>2216</v>
      </c>
      <c r="J17" s="50" t="s">
        <v>5454</v>
      </c>
      <c r="K17" s="50" t="s">
        <v>5038</v>
      </c>
      <c r="L17" s="50" t="s">
        <v>5455</v>
      </c>
      <c r="M17" s="50" t="s">
        <v>949</v>
      </c>
      <c r="N17" s="71" t="s">
        <v>5456</v>
      </c>
    </row>
    <row r="18">
      <c r="B18" t="s">
        <v>195</v>
      </c>
    </row>
    <row r="19">
      <c r="B19" t="s">
        <v>196</v>
      </c>
    </row>
    <row r="20">
      <c r="B20"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5457</v>
      </c>
      <c r="N4" s="34"/>
    </row>
    <row r="5" ht="12" customHeight="1">
      <c r="B5" s="56" t="s">
        <v>42</v>
      </c>
      <c r="N5" s="34"/>
    </row>
    <row r="6" ht="6.95" customHeight="1">
      <c r="B6" s="54"/>
      <c r="C6" s="41"/>
      <c r="D6" s="42"/>
      <c r="E6" s="42"/>
      <c r="F6" s="42"/>
      <c r="G6" s="42"/>
      <c r="H6" s="42"/>
      <c r="I6" s="42"/>
      <c r="J6" s="42"/>
      <c r="K6" s="42"/>
      <c r="L6" s="42"/>
      <c r="M6" s="42"/>
      <c r="N6" s="34"/>
    </row>
    <row r="7" ht="12" customHeight="1">
      <c r="B7" s="57"/>
      <c r="C7" s="45" t="s">
        <v>243</v>
      </c>
      <c r="D7" s="45" t="s">
        <v>243</v>
      </c>
      <c r="E7" s="45" t="s">
        <v>244</v>
      </c>
      <c r="F7" s="45" t="s">
        <v>244</v>
      </c>
      <c r="G7" s="45" t="s">
        <v>1947</v>
      </c>
      <c r="H7" s="45" t="s">
        <v>1947</v>
      </c>
      <c r="I7" s="45" t="s">
        <v>245</v>
      </c>
      <c r="J7" s="45" t="s">
        <v>245</v>
      </c>
      <c r="K7" s="45" t="s">
        <v>246</v>
      </c>
      <c r="L7" s="45" t="s">
        <v>246</v>
      </c>
      <c r="M7" s="45" t="s">
        <v>74</v>
      </c>
      <c r="N7" s="66" t="s">
        <v>74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5458</v>
      </c>
      <c r="C10" s="49" t="s">
        <v>331</v>
      </c>
      <c r="D10" s="49" t="s">
        <v>5459</v>
      </c>
      <c r="E10" s="49" t="s">
        <v>575</v>
      </c>
      <c r="F10" s="49" t="s">
        <v>5460</v>
      </c>
      <c r="G10" s="49" t="s">
        <v>676</v>
      </c>
      <c r="H10" s="49" t="s">
        <v>5461</v>
      </c>
      <c r="I10" s="49" t="s">
        <v>5114</v>
      </c>
      <c r="J10" s="49" t="s">
        <v>5462</v>
      </c>
      <c r="K10" s="49" t="s">
        <v>572</v>
      </c>
      <c r="L10" s="49" t="s">
        <v>5463</v>
      </c>
      <c r="M10" s="49" t="s">
        <v>676</v>
      </c>
      <c r="N10" s="70" t="s">
        <v>5464</v>
      </c>
    </row>
    <row r="11">
      <c r="B11" s="82" t="s">
        <v>5465</v>
      </c>
      <c r="C11" s="46" t="s">
        <v>359</v>
      </c>
      <c r="D11" s="46" t="s">
        <v>5466</v>
      </c>
      <c r="E11" s="46" t="s">
        <v>2060</v>
      </c>
      <c r="F11" s="46" t="s">
        <v>5467</v>
      </c>
      <c r="G11" s="46" t="s">
        <v>78</v>
      </c>
      <c r="H11" s="46" t="s">
        <v>4417</v>
      </c>
      <c r="I11" s="46" t="s">
        <v>156</v>
      </c>
      <c r="J11" s="46" t="s">
        <v>5468</v>
      </c>
      <c r="K11" s="46" t="s">
        <v>178</v>
      </c>
      <c r="L11" s="46" t="s">
        <v>5469</v>
      </c>
      <c r="M11" s="46" t="s">
        <v>78</v>
      </c>
      <c r="N11" s="67" t="s">
        <v>5470</v>
      </c>
    </row>
    <row r="12">
      <c r="B12" s="60" t="s">
        <v>101</v>
      </c>
      <c r="C12" s="47"/>
      <c r="D12" s="47"/>
      <c r="E12" s="47"/>
      <c r="F12" s="47"/>
      <c r="G12" s="47"/>
      <c r="H12" s="47"/>
      <c r="I12" s="47"/>
      <c r="J12" s="47"/>
      <c r="K12" s="47"/>
      <c r="L12" s="47"/>
      <c r="M12" s="47"/>
      <c r="N12" s="68"/>
    </row>
    <row r="13">
      <c r="B13" s="81" t="s">
        <v>5458</v>
      </c>
      <c r="C13" s="49" t="s">
        <v>2396</v>
      </c>
      <c r="D13" s="49" t="s">
        <v>5471</v>
      </c>
      <c r="E13" s="49" t="s">
        <v>5472</v>
      </c>
      <c r="F13" s="49" t="s">
        <v>5473</v>
      </c>
      <c r="G13" s="49" t="s">
        <v>1179</v>
      </c>
      <c r="H13" s="49" t="s">
        <v>5474</v>
      </c>
      <c r="I13" s="49" t="s">
        <v>486</v>
      </c>
      <c r="J13" s="49" t="s">
        <v>5475</v>
      </c>
      <c r="K13" s="49" t="s">
        <v>534</v>
      </c>
      <c r="L13" s="49" t="s">
        <v>5476</v>
      </c>
      <c r="M13" s="49" t="s">
        <v>2262</v>
      </c>
      <c r="N13" s="70" t="s">
        <v>5477</v>
      </c>
    </row>
    <row r="14">
      <c r="B14" s="82" t="s">
        <v>5465</v>
      </c>
      <c r="C14" s="46" t="s">
        <v>1740</v>
      </c>
      <c r="D14" s="46" t="s">
        <v>5478</v>
      </c>
      <c r="E14" s="46" t="s">
        <v>1369</v>
      </c>
      <c r="F14" s="46" t="s">
        <v>5479</v>
      </c>
      <c r="G14" s="46" t="s">
        <v>90</v>
      </c>
      <c r="H14" s="46" t="s">
        <v>91</v>
      </c>
      <c r="I14" s="46" t="s">
        <v>514</v>
      </c>
      <c r="J14" s="46" t="s">
        <v>5480</v>
      </c>
      <c r="K14" s="46" t="s">
        <v>169</v>
      </c>
      <c r="L14" s="46" t="s">
        <v>5481</v>
      </c>
      <c r="M14" s="46" t="s">
        <v>1634</v>
      </c>
      <c r="N14" s="67" t="s">
        <v>5482</v>
      </c>
    </row>
    <row r="15">
      <c r="B15" s="60" t="s">
        <v>117</v>
      </c>
      <c r="C15" s="47"/>
      <c r="D15" s="47"/>
      <c r="E15" s="47"/>
      <c r="F15" s="47"/>
      <c r="G15" s="47"/>
      <c r="H15" s="47"/>
      <c r="I15" s="47"/>
      <c r="J15" s="47"/>
      <c r="K15" s="47"/>
      <c r="L15" s="47"/>
      <c r="M15" s="47"/>
      <c r="N15" s="68"/>
    </row>
    <row r="16">
      <c r="B16" s="81" t="s">
        <v>5458</v>
      </c>
      <c r="C16" s="49" t="s">
        <v>2371</v>
      </c>
      <c r="D16" s="49" t="s">
        <v>5483</v>
      </c>
      <c r="E16" s="49" t="s">
        <v>5484</v>
      </c>
      <c r="F16" s="49" t="s">
        <v>5485</v>
      </c>
      <c r="G16" s="49" t="s">
        <v>2471</v>
      </c>
      <c r="H16" s="49" t="s">
        <v>5486</v>
      </c>
      <c r="I16" s="49" t="s">
        <v>2392</v>
      </c>
      <c r="J16" s="49" t="s">
        <v>5487</v>
      </c>
      <c r="K16" s="49" t="s">
        <v>490</v>
      </c>
      <c r="L16" s="49" t="s">
        <v>5488</v>
      </c>
      <c r="M16" s="49" t="s">
        <v>688</v>
      </c>
      <c r="N16" s="70" t="s">
        <v>5489</v>
      </c>
    </row>
    <row r="17">
      <c r="B17" s="83" t="s">
        <v>5465</v>
      </c>
      <c r="C17" s="50" t="s">
        <v>2385</v>
      </c>
      <c r="D17" s="50" t="s">
        <v>5490</v>
      </c>
      <c r="E17" s="50" t="s">
        <v>1372</v>
      </c>
      <c r="F17" s="50" t="s">
        <v>5491</v>
      </c>
      <c r="G17" s="50" t="s">
        <v>1631</v>
      </c>
      <c r="H17" s="50" t="s">
        <v>5492</v>
      </c>
      <c r="I17" s="50" t="s">
        <v>1803</v>
      </c>
      <c r="J17" s="50" t="s">
        <v>5493</v>
      </c>
      <c r="K17" s="50" t="s">
        <v>102</v>
      </c>
      <c r="L17" s="50" t="s">
        <v>5494</v>
      </c>
      <c r="M17" s="50" t="s">
        <v>1514</v>
      </c>
      <c r="N17" s="71" t="s">
        <v>5495</v>
      </c>
    </row>
    <row r="18">
      <c r="B18" t="s">
        <v>195</v>
      </c>
    </row>
    <row r="19">
      <c r="B19" t="s">
        <v>196</v>
      </c>
    </row>
    <row r="20">
      <c r="B20"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5496</v>
      </c>
      <c r="N4" s="34"/>
    </row>
    <row r="5" ht="12" customHeight="1">
      <c r="B5" s="56" t="s">
        <v>42</v>
      </c>
      <c r="N5" s="34"/>
    </row>
    <row r="6" ht="6.95" customHeight="1">
      <c r="B6" s="54"/>
      <c r="C6" s="41"/>
      <c r="D6" s="42"/>
      <c r="E6" s="42"/>
      <c r="F6" s="42"/>
      <c r="G6" s="42"/>
      <c r="H6" s="42"/>
      <c r="I6" s="42"/>
      <c r="J6" s="42"/>
      <c r="K6" s="42"/>
      <c r="L6" s="42"/>
      <c r="M6" s="42"/>
      <c r="N6" s="34"/>
    </row>
    <row r="7" ht="12" customHeight="1">
      <c r="B7" s="57"/>
      <c r="C7" s="45" t="s">
        <v>243</v>
      </c>
      <c r="D7" s="45" t="s">
        <v>243</v>
      </c>
      <c r="E7" s="45" t="s">
        <v>244</v>
      </c>
      <c r="F7" s="45" t="s">
        <v>244</v>
      </c>
      <c r="G7" s="45" t="s">
        <v>1947</v>
      </c>
      <c r="H7" s="45" t="s">
        <v>1947</v>
      </c>
      <c r="I7" s="45" t="s">
        <v>245</v>
      </c>
      <c r="J7" s="45" t="s">
        <v>245</v>
      </c>
      <c r="K7" s="45" t="s">
        <v>246</v>
      </c>
      <c r="L7" s="45" t="s">
        <v>246</v>
      </c>
      <c r="M7" s="45" t="s">
        <v>74</v>
      </c>
      <c r="N7" s="66" t="s">
        <v>74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5458</v>
      </c>
      <c r="C10" s="49" t="s">
        <v>2371</v>
      </c>
      <c r="D10" s="49" t="s">
        <v>5497</v>
      </c>
      <c r="E10" s="49" t="s">
        <v>711</v>
      </c>
      <c r="F10" s="49" t="s">
        <v>5498</v>
      </c>
      <c r="G10" s="49" t="s">
        <v>490</v>
      </c>
      <c r="H10" s="49" t="s">
        <v>5499</v>
      </c>
      <c r="I10" s="49" t="s">
        <v>3753</v>
      </c>
      <c r="J10" s="49" t="s">
        <v>5500</v>
      </c>
      <c r="K10" s="49" t="s">
        <v>3287</v>
      </c>
      <c r="L10" s="49" t="s">
        <v>5501</v>
      </c>
      <c r="M10" s="49" t="s">
        <v>2716</v>
      </c>
      <c r="N10" s="70" t="s">
        <v>5502</v>
      </c>
    </row>
    <row r="11">
      <c r="B11" s="82" t="s">
        <v>5465</v>
      </c>
      <c r="C11" s="46" t="s">
        <v>2385</v>
      </c>
      <c r="D11" s="46" t="s">
        <v>5503</v>
      </c>
      <c r="E11" s="46" t="s">
        <v>1379</v>
      </c>
      <c r="F11" s="46" t="s">
        <v>5504</v>
      </c>
      <c r="G11" s="46" t="s">
        <v>102</v>
      </c>
      <c r="H11" s="46" t="s">
        <v>103</v>
      </c>
      <c r="I11" s="46" t="s">
        <v>2880</v>
      </c>
      <c r="J11" s="46" t="s">
        <v>5505</v>
      </c>
      <c r="K11" s="46" t="s">
        <v>150</v>
      </c>
      <c r="L11" s="46" t="s">
        <v>4812</v>
      </c>
      <c r="M11" s="46" t="s">
        <v>187</v>
      </c>
      <c r="N11" s="67" t="s">
        <v>5506</v>
      </c>
    </row>
    <row r="12">
      <c r="B12" s="60" t="s">
        <v>101</v>
      </c>
      <c r="C12" s="47"/>
      <c r="D12" s="47"/>
      <c r="E12" s="47"/>
      <c r="F12" s="47"/>
      <c r="G12" s="47"/>
      <c r="H12" s="47"/>
      <c r="I12" s="47"/>
      <c r="J12" s="47"/>
      <c r="K12" s="47"/>
      <c r="L12" s="47"/>
      <c r="M12" s="47"/>
      <c r="N12" s="68"/>
    </row>
    <row r="13">
      <c r="B13" s="81" t="s">
        <v>5458</v>
      </c>
      <c r="C13" s="49" t="s">
        <v>2814</v>
      </c>
      <c r="D13" s="49" t="s">
        <v>5507</v>
      </c>
      <c r="E13" s="49" t="s">
        <v>904</v>
      </c>
      <c r="F13" s="49" t="s">
        <v>5508</v>
      </c>
      <c r="G13" s="49" t="s">
        <v>492</v>
      </c>
      <c r="H13" s="49" t="s">
        <v>5509</v>
      </c>
      <c r="I13" s="49" t="s">
        <v>900</v>
      </c>
      <c r="J13" s="49" t="s">
        <v>5510</v>
      </c>
      <c r="K13" s="49" t="s">
        <v>3336</v>
      </c>
      <c r="L13" s="49" t="s">
        <v>5511</v>
      </c>
      <c r="M13" s="49" t="s">
        <v>2293</v>
      </c>
      <c r="N13" s="70" t="s">
        <v>5512</v>
      </c>
    </row>
    <row r="14">
      <c r="B14" s="82" t="s">
        <v>5465</v>
      </c>
      <c r="C14" s="46" t="s">
        <v>135</v>
      </c>
      <c r="D14" s="46" t="s">
        <v>5513</v>
      </c>
      <c r="E14" s="46" t="s">
        <v>1610</v>
      </c>
      <c r="F14" s="46" t="s">
        <v>5514</v>
      </c>
      <c r="G14" s="46" t="s">
        <v>519</v>
      </c>
      <c r="H14" s="46" t="s">
        <v>5515</v>
      </c>
      <c r="I14" s="46" t="s">
        <v>2337</v>
      </c>
      <c r="J14" s="46" t="s">
        <v>5516</v>
      </c>
      <c r="K14" s="46" t="s">
        <v>1511</v>
      </c>
      <c r="L14" s="46" t="s">
        <v>5517</v>
      </c>
      <c r="M14" s="46" t="s">
        <v>2308</v>
      </c>
      <c r="N14" s="67" t="s">
        <v>5518</v>
      </c>
    </row>
    <row r="15">
      <c r="B15" s="60" t="s">
        <v>117</v>
      </c>
      <c r="C15" s="47"/>
      <c r="D15" s="47"/>
      <c r="E15" s="47"/>
      <c r="F15" s="47"/>
      <c r="G15" s="47"/>
      <c r="H15" s="47"/>
      <c r="I15" s="47"/>
      <c r="J15" s="47"/>
      <c r="K15" s="47"/>
      <c r="L15" s="47"/>
      <c r="M15" s="47"/>
      <c r="N15" s="68"/>
    </row>
    <row r="16">
      <c r="B16" s="81" t="s">
        <v>5458</v>
      </c>
      <c r="C16" s="49" t="s">
        <v>2346</v>
      </c>
      <c r="D16" s="49" t="s">
        <v>5519</v>
      </c>
      <c r="E16" s="49" t="s">
        <v>5324</v>
      </c>
      <c r="F16" s="49" t="s">
        <v>5520</v>
      </c>
      <c r="G16" s="49" t="s">
        <v>3819</v>
      </c>
      <c r="H16" s="49" t="s">
        <v>5521</v>
      </c>
      <c r="I16" s="49" t="s">
        <v>2392</v>
      </c>
      <c r="J16" s="49" t="s">
        <v>5487</v>
      </c>
      <c r="K16" s="49" t="s">
        <v>662</v>
      </c>
      <c r="L16" s="49" t="s">
        <v>5522</v>
      </c>
      <c r="M16" s="49" t="s">
        <v>2402</v>
      </c>
      <c r="N16" s="70" t="s">
        <v>5523</v>
      </c>
    </row>
    <row r="17">
      <c r="B17" s="83" t="s">
        <v>5465</v>
      </c>
      <c r="C17" s="50" t="s">
        <v>104</v>
      </c>
      <c r="D17" s="50" t="s">
        <v>5524</v>
      </c>
      <c r="E17" s="50" t="s">
        <v>1643</v>
      </c>
      <c r="F17" s="50" t="s">
        <v>5525</v>
      </c>
      <c r="G17" s="50" t="s">
        <v>3827</v>
      </c>
      <c r="H17" s="50" t="s">
        <v>5526</v>
      </c>
      <c r="I17" s="50" t="s">
        <v>1803</v>
      </c>
      <c r="J17" s="50" t="s">
        <v>5493</v>
      </c>
      <c r="K17" s="50" t="s">
        <v>84</v>
      </c>
      <c r="L17" s="50" t="s">
        <v>5527</v>
      </c>
      <c r="M17" s="50" t="s">
        <v>2113</v>
      </c>
      <c r="N17" s="71" t="s">
        <v>5528</v>
      </c>
    </row>
    <row r="18">
      <c r="B18" t="s">
        <v>195</v>
      </c>
    </row>
    <row r="19">
      <c r="B19" t="s">
        <v>196</v>
      </c>
    </row>
    <row r="20">
      <c r="B20"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5529</v>
      </c>
      <c r="N4" s="34"/>
    </row>
    <row r="5" ht="12" customHeight="1">
      <c r="B5" s="56" t="s">
        <v>42</v>
      </c>
      <c r="N5" s="34"/>
    </row>
    <row r="6" ht="6.95" customHeight="1">
      <c r="B6" s="54"/>
      <c r="C6" s="41"/>
      <c r="D6" s="42"/>
      <c r="E6" s="42"/>
      <c r="F6" s="42"/>
      <c r="G6" s="42"/>
      <c r="H6" s="42"/>
      <c r="I6" s="42"/>
      <c r="J6" s="42"/>
      <c r="K6" s="42"/>
      <c r="L6" s="42"/>
      <c r="M6" s="42"/>
      <c r="N6" s="34"/>
    </row>
    <row r="7" ht="12" customHeight="1">
      <c r="B7" s="57"/>
      <c r="C7" s="45" t="s">
        <v>243</v>
      </c>
      <c r="D7" s="45" t="s">
        <v>243</v>
      </c>
      <c r="E7" s="45" t="s">
        <v>244</v>
      </c>
      <c r="F7" s="45" t="s">
        <v>244</v>
      </c>
      <c r="G7" s="45" t="s">
        <v>1947</v>
      </c>
      <c r="H7" s="45" t="s">
        <v>1947</v>
      </c>
      <c r="I7" s="45" t="s">
        <v>245</v>
      </c>
      <c r="J7" s="45" t="s">
        <v>245</v>
      </c>
      <c r="K7" s="45" t="s">
        <v>246</v>
      </c>
      <c r="L7" s="45" t="s">
        <v>246</v>
      </c>
      <c r="M7" s="45" t="s">
        <v>74</v>
      </c>
      <c r="N7" s="66" t="s">
        <v>74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5458</v>
      </c>
      <c r="C10" s="49" t="s">
        <v>3287</v>
      </c>
      <c r="D10" s="49" t="s">
        <v>5530</v>
      </c>
      <c r="E10" s="49" t="s">
        <v>2797</v>
      </c>
      <c r="F10" s="49" t="s">
        <v>5531</v>
      </c>
      <c r="G10" s="49" t="s">
        <v>3142</v>
      </c>
      <c r="H10" s="49" t="s">
        <v>5532</v>
      </c>
      <c r="I10" s="49" t="s">
        <v>2344</v>
      </c>
      <c r="J10" s="49" t="s">
        <v>5533</v>
      </c>
      <c r="K10" s="49" t="s">
        <v>2289</v>
      </c>
      <c r="L10" s="49" t="s">
        <v>5534</v>
      </c>
      <c r="M10" s="49" t="s">
        <v>2258</v>
      </c>
      <c r="N10" s="70" t="s">
        <v>5535</v>
      </c>
    </row>
    <row r="11">
      <c r="B11" s="82" t="s">
        <v>5465</v>
      </c>
      <c r="C11" s="46" t="s">
        <v>150</v>
      </c>
      <c r="D11" s="46" t="s">
        <v>5536</v>
      </c>
      <c r="E11" s="46" t="s">
        <v>1999</v>
      </c>
      <c r="F11" s="46" t="s">
        <v>5537</v>
      </c>
      <c r="G11" s="46" t="s">
        <v>3137</v>
      </c>
      <c r="H11" s="46" t="s">
        <v>5538</v>
      </c>
      <c r="I11" s="46" t="s">
        <v>3550</v>
      </c>
      <c r="J11" s="46" t="s">
        <v>5539</v>
      </c>
      <c r="K11" s="46" t="s">
        <v>141</v>
      </c>
      <c r="L11" s="46" t="s">
        <v>5540</v>
      </c>
      <c r="M11" s="46" t="s">
        <v>110</v>
      </c>
      <c r="N11" s="67" t="s">
        <v>5541</v>
      </c>
    </row>
    <row r="12">
      <c r="B12" s="60" t="s">
        <v>101</v>
      </c>
      <c r="C12" s="47"/>
      <c r="D12" s="47"/>
      <c r="E12" s="47"/>
      <c r="F12" s="47"/>
      <c r="G12" s="47"/>
      <c r="H12" s="47"/>
      <c r="I12" s="47"/>
      <c r="J12" s="47"/>
      <c r="K12" s="47"/>
      <c r="L12" s="47"/>
      <c r="M12" s="47"/>
      <c r="N12" s="68"/>
    </row>
    <row r="13">
      <c r="B13" s="81" t="s">
        <v>5458</v>
      </c>
      <c r="C13" s="49" t="s">
        <v>483</v>
      </c>
      <c r="D13" s="49" t="s">
        <v>5542</v>
      </c>
      <c r="E13" s="49" t="s">
        <v>542</v>
      </c>
      <c r="F13" s="49" t="s">
        <v>5543</v>
      </c>
      <c r="G13" s="49" t="s">
        <v>418</v>
      </c>
      <c r="H13" s="49" t="s">
        <v>5544</v>
      </c>
      <c r="I13" s="49" t="s">
        <v>471</v>
      </c>
      <c r="J13" s="49" t="s">
        <v>5545</v>
      </c>
      <c r="K13" s="49" t="s">
        <v>420</v>
      </c>
      <c r="L13" s="49" t="s">
        <v>5546</v>
      </c>
      <c r="M13" s="49" t="s">
        <v>326</v>
      </c>
      <c r="N13" s="70" t="s">
        <v>5547</v>
      </c>
    </row>
    <row r="14">
      <c r="B14" s="82" t="s">
        <v>5465</v>
      </c>
      <c r="C14" s="46" t="s">
        <v>1888</v>
      </c>
      <c r="D14" s="46" t="s">
        <v>5548</v>
      </c>
      <c r="E14" s="46" t="s">
        <v>563</v>
      </c>
      <c r="F14" s="46" t="s">
        <v>5549</v>
      </c>
      <c r="G14" s="46" t="s">
        <v>442</v>
      </c>
      <c r="H14" s="46" t="s">
        <v>5550</v>
      </c>
      <c r="I14" s="46" t="s">
        <v>500</v>
      </c>
      <c r="J14" s="46" t="s">
        <v>5551</v>
      </c>
      <c r="K14" s="46" t="s">
        <v>3459</v>
      </c>
      <c r="L14" s="46" t="s">
        <v>5552</v>
      </c>
      <c r="M14" s="46" t="s">
        <v>354</v>
      </c>
      <c r="N14" s="67" t="s">
        <v>5553</v>
      </c>
    </row>
    <row r="15">
      <c r="B15" s="60" t="s">
        <v>117</v>
      </c>
      <c r="C15" s="47"/>
      <c r="D15" s="47"/>
      <c r="E15" s="47"/>
      <c r="F15" s="47"/>
      <c r="G15" s="47"/>
      <c r="H15" s="47"/>
      <c r="I15" s="47"/>
      <c r="J15" s="47"/>
      <c r="K15" s="47"/>
      <c r="L15" s="47"/>
      <c r="M15" s="47"/>
      <c r="N15" s="68"/>
    </row>
    <row r="16">
      <c r="B16" s="81" t="s">
        <v>5458</v>
      </c>
      <c r="C16" s="49" t="s">
        <v>3753</v>
      </c>
      <c r="D16" s="49" t="s">
        <v>5554</v>
      </c>
      <c r="E16" s="49" t="s">
        <v>642</v>
      </c>
      <c r="F16" s="49" t="s">
        <v>5555</v>
      </c>
      <c r="G16" s="49" t="s">
        <v>314</v>
      </c>
      <c r="H16" s="49" t="s">
        <v>5556</v>
      </c>
      <c r="I16" s="49" t="s">
        <v>467</v>
      </c>
      <c r="J16" s="49" t="s">
        <v>5557</v>
      </c>
      <c r="K16" s="49" t="s">
        <v>1177</v>
      </c>
      <c r="L16" s="49" t="s">
        <v>5558</v>
      </c>
      <c r="M16" s="49" t="s">
        <v>2797</v>
      </c>
      <c r="N16" s="70" t="s">
        <v>5559</v>
      </c>
    </row>
    <row r="17">
      <c r="B17" s="83" t="s">
        <v>5465</v>
      </c>
      <c r="C17" s="50" t="s">
        <v>2880</v>
      </c>
      <c r="D17" s="50" t="s">
        <v>5560</v>
      </c>
      <c r="E17" s="50" t="s">
        <v>3529</v>
      </c>
      <c r="F17" s="50" t="s">
        <v>5561</v>
      </c>
      <c r="G17" s="50" t="s">
        <v>342</v>
      </c>
      <c r="H17" s="50" t="s">
        <v>5562</v>
      </c>
      <c r="I17" s="50" t="s">
        <v>2117</v>
      </c>
      <c r="J17" s="50" t="s">
        <v>5563</v>
      </c>
      <c r="K17" s="50" t="s">
        <v>181</v>
      </c>
      <c r="L17" s="50" t="s">
        <v>5564</v>
      </c>
      <c r="M17" s="50" t="s">
        <v>1999</v>
      </c>
      <c r="N17" s="71" t="s">
        <v>5565</v>
      </c>
    </row>
    <row r="18">
      <c r="B18" t="s">
        <v>195</v>
      </c>
    </row>
    <row r="19">
      <c r="B19" t="s">
        <v>196</v>
      </c>
    </row>
    <row r="20">
      <c r="B20"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2"/>
    </row>
    <row r="3" ht="6.95" customHeight="1">
      <c r="B3" s="32"/>
      <c r="N3" s="34"/>
    </row>
    <row r="4" ht="13.5" customHeight="1">
      <c r="B4" s="53" t="s">
        <v>5566</v>
      </c>
      <c r="N4" s="34"/>
    </row>
    <row r="5" ht="12" customHeight="1">
      <c r="B5" s="56" t="s">
        <v>42</v>
      </c>
      <c r="N5" s="34"/>
    </row>
    <row r="6" ht="6.95" customHeight="1">
      <c r="B6" s="54"/>
      <c r="C6" s="41"/>
      <c r="D6" s="42"/>
      <c r="E6" s="42"/>
      <c r="F6" s="42"/>
      <c r="G6" s="42"/>
      <c r="H6" s="42"/>
      <c r="I6" s="42"/>
      <c r="J6" s="42"/>
      <c r="K6" s="42"/>
      <c r="L6" s="42"/>
      <c r="M6" s="42"/>
      <c r="N6" s="34"/>
    </row>
    <row r="7" ht="12" customHeight="1">
      <c r="B7" s="57"/>
      <c r="C7" s="45" t="s">
        <v>243</v>
      </c>
      <c r="D7" s="45" t="s">
        <v>243</v>
      </c>
      <c r="E7" s="45" t="s">
        <v>244</v>
      </c>
      <c r="F7" s="45" t="s">
        <v>244</v>
      </c>
      <c r="G7" s="45" t="s">
        <v>1947</v>
      </c>
      <c r="H7" s="45" t="s">
        <v>1947</v>
      </c>
      <c r="I7" s="45" t="s">
        <v>245</v>
      </c>
      <c r="J7" s="45" t="s">
        <v>245</v>
      </c>
      <c r="K7" s="45" t="s">
        <v>246</v>
      </c>
      <c r="L7" s="45" t="s">
        <v>246</v>
      </c>
      <c r="M7" s="45" t="s">
        <v>74</v>
      </c>
      <c r="N7" s="66" t="s">
        <v>74</v>
      </c>
    </row>
    <row r="8">
      <c r="B8" s="52"/>
      <c r="C8" s="43" t="s">
        <v>73</v>
      </c>
      <c r="D8" s="44"/>
      <c r="E8" s="44"/>
      <c r="F8" s="44"/>
      <c r="G8" s="44"/>
      <c r="H8" s="44"/>
      <c r="I8" s="44"/>
      <c r="J8" s="44"/>
      <c r="K8" s="44"/>
      <c r="L8" s="44"/>
      <c r="M8" s="44"/>
      <c r="N8" s="34"/>
    </row>
    <row r="9">
      <c r="B9" s="60" t="s">
        <v>76</v>
      </c>
      <c r="C9" s="47"/>
      <c r="D9" s="47"/>
      <c r="E9" s="47"/>
      <c r="F9" s="47"/>
      <c r="G9" s="47"/>
      <c r="H9" s="47"/>
      <c r="I9" s="47"/>
      <c r="J9" s="47"/>
      <c r="K9" s="47"/>
      <c r="L9" s="47"/>
      <c r="M9" s="47"/>
      <c r="N9" s="68"/>
    </row>
    <row r="10">
      <c r="B10" s="81" t="s">
        <v>5458</v>
      </c>
      <c r="C10" s="49" t="s">
        <v>534</v>
      </c>
      <c r="D10" s="49" t="s">
        <v>5567</v>
      </c>
      <c r="E10" s="49" t="s">
        <v>5114</v>
      </c>
      <c r="F10" s="49" t="s">
        <v>5568</v>
      </c>
      <c r="G10" s="49" t="s">
        <v>3287</v>
      </c>
      <c r="H10" s="49" t="s">
        <v>5569</v>
      </c>
      <c r="I10" s="49" t="s">
        <v>4904</v>
      </c>
      <c r="J10" s="49" t="s">
        <v>5570</v>
      </c>
      <c r="K10" s="49" t="s">
        <v>894</v>
      </c>
      <c r="L10" s="49" t="s">
        <v>5571</v>
      </c>
      <c r="M10" s="49" t="s">
        <v>5127</v>
      </c>
      <c r="N10" s="70" t="s">
        <v>5572</v>
      </c>
    </row>
    <row r="11">
      <c r="B11" s="82" t="s">
        <v>5465</v>
      </c>
      <c r="C11" s="46" t="s">
        <v>169</v>
      </c>
      <c r="D11" s="46" t="s">
        <v>5573</v>
      </c>
      <c r="E11" s="46" t="s">
        <v>156</v>
      </c>
      <c r="F11" s="46" t="s">
        <v>5574</v>
      </c>
      <c r="G11" s="46" t="s">
        <v>150</v>
      </c>
      <c r="H11" s="46" t="s">
        <v>5575</v>
      </c>
      <c r="I11" s="46" t="s">
        <v>1886</v>
      </c>
      <c r="J11" s="46" t="s">
        <v>5576</v>
      </c>
      <c r="K11" s="46" t="s">
        <v>87</v>
      </c>
      <c r="L11" s="46" t="s">
        <v>5577</v>
      </c>
      <c r="M11" s="46" t="s">
        <v>108</v>
      </c>
      <c r="N11" s="67" t="s">
        <v>5578</v>
      </c>
    </row>
    <row r="12">
      <c r="B12" s="60" t="s">
        <v>101</v>
      </c>
      <c r="C12" s="47"/>
      <c r="D12" s="47"/>
      <c r="E12" s="47"/>
      <c r="F12" s="47"/>
      <c r="G12" s="47"/>
      <c r="H12" s="47"/>
      <c r="I12" s="47"/>
      <c r="J12" s="47"/>
      <c r="K12" s="47"/>
      <c r="L12" s="47"/>
      <c r="M12" s="47"/>
      <c r="N12" s="68"/>
    </row>
    <row r="13">
      <c r="B13" s="81" t="s">
        <v>5458</v>
      </c>
      <c r="C13" s="49" t="s">
        <v>382</v>
      </c>
      <c r="D13" s="49" t="s">
        <v>5579</v>
      </c>
      <c r="E13" s="49" t="s">
        <v>2922</v>
      </c>
      <c r="F13" s="49" t="s">
        <v>5580</v>
      </c>
      <c r="G13" s="49" t="s">
        <v>433</v>
      </c>
      <c r="H13" s="49" t="s">
        <v>5581</v>
      </c>
      <c r="I13" s="49" t="s">
        <v>1175</v>
      </c>
      <c r="J13" s="49" t="s">
        <v>5582</v>
      </c>
      <c r="K13" s="49" t="s">
        <v>2362</v>
      </c>
      <c r="L13" s="49" t="s">
        <v>5583</v>
      </c>
      <c r="M13" s="49" t="s">
        <v>488</v>
      </c>
      <c r="N13" s="70" t="s">
        <v>5584</v>
      </c>
    </row>
    <row r="14">
      <c r="B14" s="82" t="s">
        <v>5465</v>
      </c>
      <c r="C14" s="46" t="s">
        <v>409</v>
      </c>
      <c r="D14" s="46" t="s">
        <v>5585</v>
      </c>
      <c r="E14" s="46" t="s">
        <v>2914</v>
      </c>
      <c r="F14" s="46" t="s">
        <v>5586</v>
      </c>
      <c r="G14" s="46" t="s">
        <v>457</v>
      </c>
      <c r="H14" s="46" t="s">
        <v>5587</v>
      </c>
      <c r="I14" s="46" t="s">
        <v>1156</v>
      </c>
      <c r="J14" s="46" t="s">
        <v>5588</v>
      </c>
      <c r="K14" s="46" t="s">
        <v>2145</v>
      </c>
      <c r="L14" s="46" t="s">
        <v>5589</v>
      </c>
      <c r="M14" s="46" t="s">
        <v>516</v>
      </c>
      <c r="N14" s="67" t="s">
        <v>5590</v>
      </c>
    </row>
    <row r="15">
      <c r="B15" s="60" t="s">
        <v>117</v>
      </c>
      <c r="C15" s="47"/>
      <c r="D15" s="47"/>
      <c r="E15" s="47"/>
      <c r="F15" s="47"/>
      <c r="G15" s="47"/>
      <c r="H15" s="47"/>
      <c r="I15" s="47"/>
      <c r="J15" s="47"/>
      <c r="K15" s="47"/>
      <c r="L15" s="47"/>
      <c r="M15" s="47"/>
      <c r="N15" s="68"/>
    </row>
    <row r="16">
      <c r="B16" s="81" t="s">
        <v>5458</v>
      </c>
      <c r="C16" s="49" t="s">
        <v>586</v>
      </c>
      <c r="D16" s="49" t="s">
        <v>5591</v>
      </c>
      <c r="E16" s="49" t="s">
        <v>3711</v>
      </c>
      <c r="F16" s="49" t="s">
        <v>5592</v>
      </c>
      <c r="G16" s="49" t="s">
        <v>2255</v>
      </c>
      <c r="H16" s="49" t="s">
        <v>5593</v>
      </c>
      <c r="I16" s="49" t="s">
        <v>4087</v>
      </c>
      <c r="J16" s="49" t="s">
        <v>5594</v>
      </c>
      <c r="K16" s="49" t="s">
        <v>572</v>
      </c>
      <c r="L16" s="49" t="s">
        <v>5595</v>
      </c>
      <c r="M16" s="49" t="s">
        <v>540</v>
      </c>
      <c r="N16" s="70" t="s">
        <v>5596</v>
      </c>
    </row>
    <row r="17">
      <c r="B17" s="83" t="s">
        <v>5465</v>
      </c>
      <c r="C17" s="50" t="s">
        <v>2123</v>
      </c>
      <c r="D17" s="50" t="s">
        <v>5597</v>
      </c>
      <c r="E17" s="50" t="s">
        <v>3575</v>
      </c>
      <c r="F17" s="50" t="s">
        <v>5598</v>
      </c>
      <c r="G17" s="50" t="s">
        <v>2272</v>
      </c>
      <c r="H17" s="50" t="s">
        <v>5599</v>
      </c>
      <c r="I17" s="50" t="s">
        <v>4080</v>
      </c>
      <c r="J17" s="50" t="s">
        <v>5600</v>
      </c>
      <c r="K17" s="50" t="s">
        <v>178</v>
      </c>
      <c r="L17" s="50" t="s">
        <v>5601</v>
      </c>
      <c r="M17" s="50" t="s">
        <v>2109</v>
      </c>
      <c r="N17" s="71" t="s">
        <v>5602</v>
      </c>
    </row>
    <row r="18">
      <c r="B18" t="s">
        <v>195</v>
      </c>
    </row>
    <row r="19">
      <c r="B19" t="s">
        <v>196</v>
      </c>
    </row>
    <row r="20">
      <c r="B20" t="s">
        <v>197</v>
      </c>
    </row>
  </sheetData>
  <sheetProtection selectLockedCells="0" selectUnlockedCells="0" objects="1" sheet="1"/>
  <mergeCells count="8">
    <mergeCell ref="C2:N2"/>
    <mergeCell ref="C8:N8"/>
    <mergeCell ref="C7:D7"/>
    <mergeCell ref="E7:F7"/>
    <mergeCell ref="G7:H7"/>
    <mergeCell ref="I7:J7"/>
    <mergeCell ref="K7:L7"/>
    <mergeCell ref="M7:N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2"/>
    </row>
    <row r="3" ht="6.95" customHeight="1">
      <c r="B3" s="32"/>
      <c r="D3" s="34"/>
    </row>
    <row r="4" ht="13.5" customHeight="1">
      <c r="B4" s="53" t="s">
        <v>198</v>
      </c>
      <c r="D4" s="34"/>
    </row>
    <row r="5" ht="12" customHeight="1">
      <c r="B5" s="56" t="s">
        <v>33</v>
      </c>
      <c r="D5" s="34"/>
    </row>
    <row r="6" ht="6.95" customHeight="1">
      <c r="B6" s="54"/>
      <c r="C6" s="41"/>
      <c r="D6" s="64"/>
      <c r="E6" s="42"/>
      <c r="F6" s="42"/>
      <c r="G6" s="42"/>
      <c r="H6" s="42"/>
      <c r="I6" s="42"/>
      <c r="J6" s="42"/>
      <c r="K6" s="42"/>
      <c r="L6" s="42"/>
      <c r="M6" s="42"/>
    </row>
    <row r="7" ht="12" customHeight="1">
      <c r="B7" s="57"/>
      <c r="C7" s="45" t="s">
        <v>74</v>
      </c>
      <c r="D7" s="66" t="s">
        <v>74</v>
      </c>
    </row>
    <row r="8">
      <c r="B8" s="52"/>
      <c r="C8" s="43" t="s">
        <v>73</v>
      </c>
      <c r="D8" s="65"/>
      <c r="E8" s="44"/>
      <c r="F8" s="44"/>
      <c r="G8" s="44"/>
      <c r="H8" s="44"/>
      <c r="I8" s="44"/>
      <c r="J8" s="44"/>
      <c r="K8" s="44"/>
      <c r="L8" s="44"/>
      <c r="M8" s="44"/>
    </row>
    <row r="9">
      <c r="B9" s="60" t="s">
        <v>75</v>
      </c>
      <c r="C9" s="47"/>
      <c r="D9" s="68"/>
    </row>
    <row r="10">
      <c r="B10" s="61" t="s">
        <v>76</v>
      </c>
      <c r="C10" s="48"/>
      <c r="D10" s="69"/>
    </row>
    <row r="11">
      <c r="B11" s="58" t="s">
        <v>199</v>
      </c>
      <c r="C11" s="49" t="s">
        <v>78</v>
      </c>
      <c r="D11" s="70" t="s">
        <v>79</v>
      </c>
    </row>
    <row r="12">
      <c r="B12" s="59" t="s">
        <v>200</v>
      </c>
      <c r="C12" s="46" t="s">
        <v>201</v>
      </c>
      <c r="D12" s="67" t="s">
        <v>202</v>
      </c>
    </row>
    <row r="13">
      <c r="B13" s="58" t="s">
        <v>203</v>
      </c>
      <c r="C13" s="49" t="s">
        <v>204</v>
      </c>
      <c r="D13" s="70" t="s">
        <v>205</v>
      </c>
    </row>
    <row r="14">
      <c r="B14" s="59" t="s">
        <v>206</v>
      </c>
      <c r="C14" s="46" t="s">
        <v>99</v>
      </c>
      <c r="D14" s="67" t="s">
        <v>100</v>
      </c>
    </row>
    <row r="15">
      <c r="B15" s="61" t="s">
        <v>101</v>
      </c>
      <c r="C15" s="48"/>
      <c r="D15" s="69"/>
    </row>
    <row r="16">
      <c r="B16" s="58" t="s">
        <v>199</v>
      </c>
      <c r="C16" s="49" t="s">
        <v>102</v>
      </c>
      <c r="D16" s="70" t="s">
        <v>103</v>
      </c>
    </row>
    <row r="17">
      <c r="B17" s="59" t="s">
        <v>200</v>
      </c>
      <c r="C17" s="46" t="s">
        <v>207</v>
      </c>
      <c r="D17" s="67" t="s">
        <v>208</v>
      </c>
    </row>
    <row r="18">
      <c r="B18" s="58" t="s">
        <v>203</v>
      </c>
      <c r="C18" s="49" t="s">
        <v>209</v>
      </c>
      <c r="D18" s="70" t="s">
        <v>210</v>
      </c>
    </row>
    <row r="19">
      <c r="B19" s="59" t="s">
        <v>206</v>
      </c>
      <c r="C19" s="46" t="s">
        <v>87</v>
      </c>
      <c r="D19" s="67" t="s">
        <v>116</v>
      </c>
    </row>
    <row r="20">
      <c r="B20" s="61" t="s">
        <v>117</v>
      </c>
      <c r="C20" s="48"/>
      <c r="D20" s="69"/>
    </row>
    <row r="21">
      <c r="B21" s="58" t="s">
        <v>199</v>
      </c>
      <c r="C21" s="49" t="s">
        <v>84</v>
      </c>
      <c r="D21" s="70" t="s">
        <v>118</v>
      </c>
    </row>
    <row r="22">
      <c r="B22" s="59" t="s">
        <v>200</v>
      </c>
      <c r="C22" s="46" t="s">
        <v>211</v>
      </c>
      <c r="D22" s="67" t="s">
        <v>212</v>
      </c>
    </row>
    <row r="23">
      <c r="B23" s="58" t="s">
        <v>203</v>
      </c>
      <c r="C23" s="49" t="s">
        <v>213</v>
      </c>
      <c r="D23" s="70" t="s">
        <v>214</v>
      </c>
    </row>
    <row r="24">
      <c r="B24" s="59" t="s">
        <v>206</v>
      </c>
      <c r="C24" s="46" t="s">
        <v>131</v>
      </c>
      <c r="D24" s="67" t="s">
        <v>132</v>
      </c>
    </row>
    <row r="25">
      <c r="B25" s="60" t="s">
        <v>133</v>
      </c>
      <c r="C25" s="47"/>
      <c r="D25" s="68"/>
    </row>
    <row r="26">
      <c r="B26" s="61" t="s">
        <v>134</v>
      </c>
      <c r="C26" s="48"/>
      <c r="D26" s="69"/>
    </row>
    <row r="27">
      <c r="B27" s="58" t="s">
        <v>199</v>
      </c>
      <c r="C27" s="49" t="s">
        <v>135</v>
      </c>
      <c r="D27" s="70" t="s">
        <v>136</v>
      </c>
    </row>
    <row r="28">
      <c r="B28" s="59" t="s">
        <v>200</v>
      </c>
      <c r="C28" s="46" t="s">
        <v>215</v>
      </c>
      <c r="D28" s="67" t="s">
        <v>216</v>
      </c>
    </row>
    <row r="29">
      <c r="B29" s="58" t="s">
        <v>203</v>
      </c>
      <c r="C29" s="49" t="s">
        <v>217</v>
      </c>
      <c r="D29" s="70" t="s">
        <v>218</v>
      </c>
    </row>
    <row r="30">
      <c r="B30" s="59" t="s">
        <v>206</v>
      </c>
      <c r="C30" s="46" t="s">
        <v>93</v>
      </c>
      <c r="D30" s="67" t="s">
        <v>148</v>
      </c>
    </row>
    <row r="31">
      <c r="B31" s="61" t="s">
        <v>149</v>
      </c>
      <c r="C31" s="48"/>
      <c r="D31" s="69"/>
    </row>
    <row r="32">
      <c r="B32" s="58" t="s">
        <v>199</v>
      </c>
      <c r="C32" s="49" t="s">
        <v>150</v>
      </c>
      <c r="D32" s="70" t="s">
        <v>151</v>
      </c>
    </row>
    <row r="33">
      <c r="B33" s="59" t="s">
        <v>200</v>
      </c>
      <c r="C33" s="46" t="s">
        <v>219</v>
      </c>
      <c r="D33" s="67" t="s">
        <v>220</v>
      </c>
    </row>
    <row r="34">
      <c r="B34" s="58" t="s">
        <v>203</v>
      </c>
      <c r="C34" s="49" t="s">
        <v>221</v>
      </c>
      <c r="D34" s="70" t="s">
        <v>222</v>
      </c>
    </row>
    <row r="35">
      <c r="B35" s="59" t="s">
        <v>206</v>
      </c>
      <c r="C35" s="46" t="s">
        <v>163</v>
      </c>
      <c r="D35" s="67" t="s">
        <v>164</v>
      </c>
    </row>
    <row r="36">
      <c r="B36" s="61" t="s">
        <v>165</v>
      </c>
      <c r="C36" s="48"/>
      <c r="D36" s="69"/>
    </row>
    <row r="37">
      <c r="B37" s="58" t="s">
        <v>199</v>
      </c>
      <c r="C37" s="49" t="s">
        <v>139</v>
      </c>
      <c r="D37" s="70" t="s">
        <v>166</v>
      </c>
    </row>
    <row r="38">
      <c r="B38" s="59" t="s">
        <v>200</v>
      </c>
      <c r="C38" s="46" t="s">
        <v>223</v>
      </c>
      <c r="D38" s="67" t="s">
        <v>224</v>
      </c>
    </row>
    <row r="39">
      <c r="B39" s="58" t="s">
        <v>203</v>
      </c>
      <c r="C39" s="49" t="s">
        <v>225</v>
      </c>
      <c r="D39" s="70" t="s">
        <v>226</v>
      </c>
    </row>
    <row r="40">
      <c r="B40" s="59" t="s">
        <v>206</v>
      </c>
      <c r="C40" s="46" t="s">
        <v>178</v>
      </c>
      <c r="D40" s="67" t="s">
        <v>179</v>
      </c>
    </row>
    <row r="41">
      <c r="B41" s="61" t="s">
        <v>180</v>
      </c>
      <c r="C41" s="48"/>
      <c r="D41" s="69"/>
    </row>
    <row r="42">
      <c r="B42" s="58" t="s">
        <v>199</v>
      </c>
      <c r="C42" s="49" t="s">
        <v>181</v>
      </c>
      <c r="D42" s="70" t="s">
        <v>182</v>
      </c>
    </row>
    <row r="43">
      <c r="B43" s="59" t="s">
        <v>200</v>
      </c>
      <c r="C43" s="46" t="s">
        <v>227</v>
      </c>
      <c r="D43" s="67" t="s">
        <v>228</v>
      </c>
    </row>
    <row r="44">
      <c r="B44" s="58" t="s">
        <v>203</v>
      </c>
      <c r="C44" s="49" t="s">
        <v>229</v>
      </c>
      <c r="D44" s="70" t="s">
        <v>230</v>
      </c>
    </row>
    <row r="45">
      <c r="B45" s="62" t="s">
        <v>206</v>
      </c>
      <c r="C45" s="50" t="s">
        <v>193</v>
      </c>
      <c r="D45" s="71" t="s">
        <v>194</v>
      </c>
    </row>
    <row r="46">
      <c r="B46" t="s">
        <v>195</v>
      </c>
    </row>
    <row r="47">
      <c r="B47" t="s">
        <v>196</v>
      </c>
    </row>
    <row r="48">
      <c r="B48" t="s">
        <v>197</v>
      </c>
    </row>
  </sheetData>
  <sheetProtection selectLockedCells="0" selectUnlockedCells="0" objects="1" sheet="1"/>
  <mergeCells count="3">
    <mergeCell ref="C2:D2"/>
    <mergeCell ref="C8:D8"/>
    <mergeCell ref="C7:D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2"/>
    </row>
    <row r="3" ht="6.95" customHeight="1">
      <c r="B3" s="32"/>
      <c r="AF3" s="34"/>
    </row>
    <row r="4" ht="13.5" customHeight="1">
      <c r="B4" s="53" t="s">
        <v>231</v>
      </c>
      <c r="AF4" s="34"/>
    </row>
    <row r="5" ht="12" customHeight="1">
      <c r="B5" s="56" t="s">
        <v>33</v>
      </c>
      <c r="AF5" s="34"/>
    </row>
    <row r="6" ht="6.95" customHeight="1">
      <c r="B6" s="54"/>
      <c r="C6" s="41"/>
      <c r="D6" s="42"/>
      <c r="E6" s="42"/>
      <c r="F6" s="42"/>
      <c r="G6" s="42"/>
      <c r="H6" s="42"/>
      <c r="I6" s="42"/>
      <c r="J6" s="42"/>
      <c r="K6" s="42"/>
      <c r="L6" s="42"/>
      <c r="M6" s="42"/>
      <c r="AF6" s="34"/>
    </row>
    <row r="7" ht="12" customHeight="1">
      <c r="B7" s="57"/>
      <c r="C7" s="45" t="s">
        <v>232</v>
      </c>
      <c r="D7" s="45" t="s">
        <v>232</v>
      </c>
      <c r="E7" s="45" t="s">
        <v>233</v>
      </c>
      <c r="F7" s="45" t="s">
        <v>233</v>
      </c>
      <c r="G7" s="45" t="s">
        <v>234</v>
      </c>
      <c r="H7" s="45" t="s">
        <v>234</v>
      </c>
      <c r="I7" s="45" t="s">
        <v>235</v>
      </c>
      <c r="J7" s="45" t="s">
        <v>235</v>
      </c>
      <c r="K7" s="45" t="s">
        <v>236</v>
      </c>
      <c r="L7" s="45" t="s">
        <v>236</v>
      </c>
      <c r="M7" s="45" t="s">
        <v>237</v>
      </c>
      <c r="N7" s="45" t="s">
        <v>237</v>
      </c>
      <c r="O7" s="45" t="s">
        <v>238</v>
      </c>
      <c r="P7" s="45" t="s">
        <v>238</v>
      </c>
      <c r="Q7" s="45" t="s">
        <v>239</v>
      </c>
      <c r="R7" s="45" t="s">
        <v>239</v>
      </c>
      <c r="S7" s="45" t="s">
        <v>240</v>
      </c>
      <c r="T7" s="45" t="s">
        <v>240</v>
      </c>
      <c r="U7" s="45" t="s">
        <v>241</v>
      </c>
      <c r="V7" s="45" t="s">
        <v>241</v>
      </c>
      <c r="W7" s="45" t="s">
        <v>242</v>
      </c>
      <c r="X7" s="45" t="s">
        <v>242</v>
      </c>
      <c r="Y7" s="45" t="s">
        <v>243</v>
      </c>
      <c r="Z7" s="45" t="s">
        <v>243</v>
      </c>
      <c r="AA7" s="45" t="s">
        <v>244</v>
      </c>
      <c r="AB7" s="45" t="s">
        <v>244</v>
      </c>
      <c r="AC7" s="45" t="s">
        <v>245</v>
      </c>
      <c r="AD7" s="45" t="s">
        <v>245</v>
      </c>
      <c r="AE7" s="45" t="s">
        <v>246</v>
      </c>
      <c r="AF7" s="66" t="s">
        <v>246</v>
      </c>
    </row>
    <row r="8">
      <c r="B8" s="52"/>
      <c r="C8" s="43" t="s">
        <v>73</v>
      </c>
      <c r="D8" s="44"/>
      <c r="E8" s="44"/>
      <c r="F8" s="44"/>
      <c r="G8" s="44"/>
      <c r="H8" s="44"/>
      <c r="I8" s="44"/>
      <c r="J8" s="44"/>
      <c r="K8" s="44"/>
      <c r="L8" s="44"/>
      <c r="M8" s="44"/>
      <c r="AF8" s="34"/>
    </row>
    <row r="9">
      <c r="B9" s="60" t="s">
        <v>247</v>
      </c>
      <c r="C9" s="47"/>
      <c r="D9" s="47"/>
      <c r="E9" s="47"/>
      <c r="F9" s="47"/>
      <c r="G9" s="47"/>
      <c r="H9" s="47"/>
      <c r="I9" s="47"/>
      <c r="J9" s="47"/>
      <c r="K9" s="47"/>
      <c r="L9" s="47"/>
      <c r="M9" s="47"/>
      <c r="N9" s="47"/>
      <c r="O9" s="47"/>
      <c r="P9" s="47"/>
      <c r="Q9" s="47"/>
      <c r="R9" s="47"/>
      <c r="S9" s="47"/>
      <c r="T9" s="47"/>
      <c r="U9" s="47"/>
      <c r="V9" s="47"/>
      <c r="W9" s="47"/>
      <c r="X9" s="47"/>
      <c r="Y9" s="47"/>
      <c r="Z9" s="47"/>
      <c r="AA9" s="47"/>
      <c r="AB9" s="47"/>
      <c r="AC9" s="47"/>
      <c r="AD9" s="47"/>
      <c r="AE9" s="47"/>
      <c r="AF9" s="68"/>
    </row>
    <row r="10">
      <c r="B10" s="61" t="s">
        <v>76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69"/>
    </row>
    <row r="11">
      <c r="B11" s="58" t="s">
        <v>248</v>
      </c>
      <c r="C11" s="49" t="s">
        <v>249</v>
      </c>
      <c r="D11" s="49" t="s">
        <v>250</v>
      </c>
      <c r="E11" s="49" t="s">
        <v>251</v>
      </c>
      <c r="F11" s="49" t="s">
        <v>252</v>
      </c>
      <c r="G11" s="49" t="s">
        <v>253</v>
      </c>
      <c r="H11" s="49" t="s">
        <v>254</v>
      </c>
      <c r="I11" s="49" t="s">
        <v>255</v>
      </c>
      <c r="J11" s="49" t="s">
        <v>256</v>
      </c>
      <c r="K11" s="49" t="s">
        <v>257</v>
      </c>
      <c r="L11" s="49" t="s">
        <v>258</v>
      </c>
      <c r="M11" s="49" t="s">
        <v>259</v>
      </c>
      <c r="N11" s="49" t="s">
        <v>260</v>
      </c>
      <c r="O11" s="49" t="s">
        <v>257</v>
      </c>
      <c r="P11" s="49" t="s">
        <v>261</v>
      </c>
      <c r="Q11" s="49" t="s">
        <v>262</v>
      </c>
      <c r="R11" s="49" t="s">
        <v>263</v>
      </c>
      <c r="S11" s="49" t="s">
        <v>264</v>
      </c>
      <c r="T11" s="49" t="s">
        <v>265</v>
      </c>
      <c r="U11" s="49" t="s">
        <v>266</v>
      </c>
      <c r="V11" s="49" t="s">
        <v>267</v>
      </c>
      <c r="W11" s="49" t="s">
        <v>268</v>
      </c>
      <c r="X11" s="49" t="s">
        <v>269</v>
      </c>
      <c r="Y11" s="49" t="s">
        <v>270</v>
      </c>
      <c r="Z11" s="49" t="s">
        <v>271</v>
      </c>
      <c r="AA11" s="49" t="s">
        <v>272</v>
      </c>
      <c r="AB11" s="49" t="s">
        <v>273</v>
      </c>
      <c r="AC11" s="49" t="s">
        <v>274</v>
      </c>
      <c r="AD11" s="49" t="s">
        <v>275</v>
      </c>
      <c r="AE11" s="49" t="s">
        <v>276</v>
      </c>
      <c r="AF11" s="70" t="s">
        <v>277</v>
      </c>
    </row>
    <row r="12">
      <c r="B12" s="59" t="s">
        <v>278</v>
      </c>
      <c r="C12" s="46" t="s">
        <v>279</v>
      </c>
      <c r="D12" s="46" t="s">
        <v>280</v>
      </c>
      <c r="E12" s="46" t="s">
        <v>281</v>
      </c>
      <c r="F12" s="46" t="s">
        <v>282</v>
      </c>
      <c r="G12" s="46" t="s">
        <v>283</v>
      </c>
      <c r="H12" s="46" t="s">
        <v>284</v>
      </c>
      <c r="I12" s="46" t="s">
        <v>285</v>
      </c>
      <c r="J12" s="46" t="s">
        <v>286</v>
      </c>
      <c r="K12" s="46" t="s">
        <v>287</v>
      </c>
      <c r="L12" s="46" t="s">
        <v>288</v>
      </c>
      <c r="M12" s="46" t="s">
        <v>289</v>
      </c>
      <c r="N12" s="46" t="s">
        <v>290</v>
      </c>
      <c r="O12" s="46" t="s">
        <v>287</v>
      </c>
      <c r="P12" s="46" t="s">
        <v>291</v>
      </c>
      <c r="Q12" s="46" t="s">
        <v>292</v>
      </c>
      <c r="R12" s="46" t="s">
        <v>293</v>
      </c>
      <c r="S12" s="46" t="s">
        <v>294</v>
      </c>
      <c r="T12" s="46" t="s">
        <v>295</v>
      </c>
      <c r="U12" s="46" t="s">
        <v>296</v>
      </c>
      <c r="V12" s="46" t="s">
        <v>297</v>
      </c>
      <c r="W12" s="46" t="s">
        <v>298</v>
      </c>
      <c r="X12" s="46" t="s">
        <v>299</v>
      </c>
      <c r="Y12" s="46" t="s">
        <v>300</v>
      </c>
      <c r="Z12" s="46" t="s">
        <v>301</v>
      </c>
      <c r="AA12" s="46" t="s">
        <v>302</v>
      </c>
      <c r="AB12" s="46" t="s">
        <v>303</v>
      </c>
      <c r="AC12" s="46" t="s">
        <v>209</v>
      </c>
      <c r="AD12" s="46" t="s">
        <v>304</v>
      </c>
      <c r="AE12" s="46" t="s">
        <v>305</v>
      </c>
      <c r="AF12" s="67" t="s">
        <v>306</v>
      </c>
    </row>
    <row r="13">
      <c r="B13" s="61" t="s">
        <v>101</v>
      </c>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69"/>
    </row>
    <row r="14">
      <c r="B14" s="58" t="s">
        <v>248</v>
      </c>
      <c r="C14" s="49" t="s">
        <v>307</v>
      </c>
      <c r="D14" s="49" t="s">
        <v>308</v>
      </c>
      <c r="E14" s="49" t="s">
        <v>309</v>
      </c>
      <c r="F14" s="49" t="s">
        <v>310</v>
      </c>
      <c r="G14" s="49" t="s">
        <v>311</v>
      </c>
      <c r="H14" s="49" t="s">
        <v>312</v>
      </c>
      <c r="I14" s="49" t="s">
        <v>276</v>
      </c>
      <c r="J14" s="49" t="s">
        <v>313</v>
      </c>
      <c r="K14" s="49" t="s">
        <v>314</v>
      </c>
      <c r="L14" s="49" t="s">
        <v>315</v>
      </c>
      <c r="M14" s="49" t="s">
        <v>316</v>
      </c>
      <c r="N14" s="49" t="s">
        <v>317</v>
      </c>
      <c r="O14" s="49" t="s">
        <v>318</v>
      </c>
      <c r="P14" s="49" t="s">
        <v>319</v>
      </c>
      <c r="Q14" s="49" t="s">
        <v>320</v>
      </c>
      <c r="R14" s="49" t="s">
        <v>321</v>
      </c>
      <c r="S14" s="49" t="s">
        <v>322</v>
      </c>
      <c r="T14" s="49" t="s">
        <v>323</v>
      </c>
      <c r="U14" s="49" t="s">
        <v>324</v>
      </c>
      <c r="V14" s="49" t="s">
        <v>325</v>
      </c>
      <c r="W14" s="49" t="s">
        <v>326</v>
      </c>
      <c r="X14" s="49" t="s">
        <v>327</v>
      </c>
      <c r="Y14" s="49" t="s">
        <v>328</v>
      </c>
      <c r="Z14" s="49" t="s">
        <v>329</v>
      </c>
      <c r="AA14" s="49" t="s">
        <v>276</v>
      </c>
      <c r="AB14" s="49" t="s">
        <v>330</v>
      </c>
      <c r="AC14" s="49" t="s">
        <v>331</v>
      </c>
      <c r="AD14" s="49" t="s">
        <v>332</v>
      </c>
      <c r="AE14" s="49" t="s">
        <v>333</v>
      </c>
      <c r="AF14" s="70" t="s">
        <v>334</v>
      </c>
    </row>
    <row r="15">
      <c r="B15" s="59" t="s">
        <v>278</v>
      </c>
      <c r="C15" s="46" t="s">
        <v>335</v>
      </c>
      <c r="D15" s="46" t="s">
        <v>336</v>
      </c>
      <c r="E15" s="46" t="s">
        <v>337</v>
      </c>
      <c r="F15" s="46" t="s">
        <v>338</v>
      </c>
      <c r="G15" s="46" t="s">
        <v>339</v>
      </c>
      <c r="H15" s="46" t="s">
        <v>340</v>
      </c>
      <c r="I15" s="46" t="s">
        <v>305</v>
      </c>
      <c r="J15" s="46" t="s">
        <v>341</v>
      </c>
      <c r="K15" s="46" t="s">
        <v>342</v>
      </c>
      <c r="L15" s="46" t="s">
        <v>343</v>
      </c>
      <c r="M15" s="46" t="s">
        <v>344</v>
      </c>
      <c r="N15" s="46" t="s">
        <v>345</v>
      </c>
      <c r="O15" s="46" t="s">
        <v>346</v>
      </c>
      <c r="P15" s="46" t="s">
        <v>347</v>
      </c>
      <c r="Q15" s="46" t="s">
        <v>348</v>
      </c>
      <c r="R15" s="46" t="s">
        <v>349</v>
      </c>
      <c r="S15" s="46" t="s">
        <v>350</v>
      </c>
      <c r="T15" s="46" t="s">
        <v>351</v>
      </c>
      <c r="U15" s="46" t="s">
        <v>352</v>
      </c>
      <c r="V15" s="46" t="s">
        <v>353</v>
      </c>
      <c r="W15" s="46" t="s">
        <v>354</v>
      </c>
      <c r="X15" s="46" t="s">
        <v>355</v>
      </c>
      <c r="Y15" s="46" t="s">
        <v>356</v>
      </c>
      <c r="Z15" s="46" t="s">
        <v>357</v>
      </c>
      <c r="AA15" s="46" t="s">
        <v>305</v>
      </c>
      <c r="AB15" s="46" t="s">
        <v>358</v>
      </c>
      <c r="AC15" s="46" t="s">
        <v>359</v>
      </c>
      <c r="AD15" s="46" t="s">
        <v>360</v>
      </c>
      <c r="AE15" s="46" t="s">
        <v>361</v>
      </c>
      <c r="AF15" s="67" t="s">
        <v>362</v>
      </c>
    </row>
    <row r="16">
      <c r="B16" s="61" t="s">
        <v>117</v>
      </c>
      <c r="C16" s="48"/>
      <c r="D16" s="48"/>
      <c r="E16" s="48"/>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c r="AF16" s="69"/>
    </row>
    <row r="17">
      <c r="B17" s="58" t="s">
        <v>248</v>
      </c>
      <c r="C17" s="49" t="s">
        <v>363</v>
      </c>
      <c r="D17" s="49" t="s">
        <v>364</v>
      </c>
      <c r="E17" s="49" t="s">
        <v>365</v>
      </c>
      <c r="F17" s="49" t="s">
        <v>366</v>
      </c>
      <c r="G17" s="49" t="s">
        <v>367</v>
      </c>
      <c r="H17" s="49" t="s">
        <v>368</v>
      </c>
      <c r="I17" s="49" t="s">
        <v>369</v>
      </c>
      <c r="J17" s="49" t="s">
        <v>370</v>
      </c>
      <c r="K17" s="49" t="s">
        <v>371</v>
      </c>
      <c r="L17" s="49" t="s">
        <v>372</v>
      </c>
      <c r="M17" s="49" t="s">
        <v>272</v>
      </c>
      <c r="N17" s="49" t="s">
        <v>373</v>
      </c>
      <c r="O17" s="49" t="s">
        <v>374</v>
      </c>
      <c r="P17" s="49" t="s">
        <v>375</v>
      </c>
      <c r="Q17" s="49" t="s">
        <v>324</v>
      </c>
      <c r="R17" s="49" t="s">
        <v>376</v>
      </c>
      <c r="S17" s="49" t="s">
        <v>377</v>
      </c>
      <c r="T17" s="49" t="s">
        <v>378</v>
      </c>
      <c r="U17" s="49" t="s">
        <v>266</v>
      </c>
      <c r="V17" s="49" t="s">
        <v>379</v>
      </c>
      <c r="W17" s="49" t="s">
        <v>380</v>
      </c>
      <c r="X17" s="49" t="s">
        <v>381</v>
      </c>
      <c r="Y17" s="49" t="s">
        <v>382</v>
      </c>
      <c r="Z17" s="49" t="s">
        <v>383</v>
      </c>
      <c r="AA17" s="49" t="s">
        <v>384</v>
      </c>
      <c r="AB17" s="49" t="s">
        <v>385</v>
      </c>
      <c r="AC17" s="49" t="s">
        <v>386</v>
      </c>
      <c r="AD17" s="49" t="s">
        <v>387</v>
      </c>
      <c r="AE17" s="49" t="s">
        <v>388</v>
      </c>
      <c r="AF17" s="70" t="s">
        <v>389</v>
      </c>
    </row>
    <row r="18">
      <c r="B18" s="59" t="s">
        <v>278</v>
      </c>
      <c r="C18" s="46" t="s">
        <v>390</v>
      </c>
      <c r="D18" s="46" t="s">
        <v>391</v>
      </c>
      <c r="E18" s="46" t="s">
        <v>392</v>
      </c>
      <c r="F18" s="46" t="s">
        <v>393</v>
      </c>
      <c r="G18" s="46" t="s">
        <v>394</v>
      </c>
      <c r="H18" s="46" t="s">
        <v>395</v>
      </c>
      <c r="I18" s="46" t="s">
        <v>396</v>
      </c>
      <c r="J18" s="46" t="s">
        <v>397</v>
      </c>
      <c r="K18" s="46" t="s">
        <v>398</v>
      </c>
      <c r="L18" s="46" t="s">
        <v>399</v>
      </c>
      <c r="M18" s="46" t="s">
        <v>302</v>
      </c>
      <c r="N18" s="46" t="s">
        <v>400</v>
      </c>
      <c r="O18" s="46" t="s">
        <v>401</v>
      </c>
      <c r="P18" s="46" t="s">
        <v>402</v>
      </c>
      <c r="Q18" s="46" t="s">
        <v>352</v>
      </c>
      <c r="R18" s="46" t="s">
        <v>403</v>
      </c>
      <c r="S18" s="46" t="s">
        <v>404</v>
      </c>
      <c r="T18" s="46" t="s">
        <v>405</v>
      </c>
      <c r="U18" s="46" t="s">
        <v>296</v>
      </c>
      <c r="V18" s="46" t="s">
        <v>406</v>
      </c>
      <c r="W18" s="46" t="s">
        <v>407</v>
      </c>
      <c r="X18" s="46" t="s">
        <v>408</v>
      </c>
      <c r="Y18" s="46" t="s">
        <v>409</v>
      </c>
      <c r="Z18" s="46" t="s">
        <v>410</v>
      </c>
      <c r="AA18" s="46" t="s">
        <v>411</v>
      </c>
      <c r="AB18" s="46" t="s">
        <v>412</v>
      </c>
      <c r="AC18" s="46" t="s">
        <v>413</v>
      </c>
      <c r="AD18" s="46" t="s">
        <v>414</v>
      </c>
      <c r="AE18" s="46" t="s">
        <v>415</v>
      </c>
      <c r="AF18" s="67" t="s">
        <v>416</v>
      </c>
    </row>
    <row r="19">
      <c r="B19" s="60" t="s">
        <v>417</v>
      </c>
      <c r="C19" s="47"/>
      <c r="D19" s="47"/>
      <c r="E19" s="47"/>
      <c r="F19" s="47"/>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68"/>
    </row>
    <row r="20">
      <c r="B20" s="61" t="s">
        <v>117</v>
      </c>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69"/>
    </row>
    <row r="21">
      <c r="B21" s="58" t="s">
        <v>248</v>
      </c>
      <c r="C21" s="49" t="s">
        <v>418</v>
      </c>
      <c r="D21" s="49" t="s">
        <v>419</v>
      </c>
      <c r="E21" s="49" t="s">
        <v>420</v>
      </c>
      <c r="F21" s="49" t="s">
        <v>421</v>
      </c>
      <c r="G21" s="49" t="s">
        <v>382</v>
      </c>
      <c r="H21" s="49" t="s">
        <v>422</v>
      </c>
      <c r="I21" s="49" t="s">
        <v>423</v>
      </c>
      <c r="J21" s="49" t="s">
        <v>424</v>
      </c>
      <c r="K21" s="49" t="s">
        <v>425</v>
      </c>
      <c r="L21" s="49" t="s">
        <v>426</v>
      </c>
      <c r="M21" s="49" t="s">
        <v>307</v>
      </c>
      <c r="N21" s="49" t="s">
        <v>427</v>
      </c>
      <c r="O21" s="49" t="s">
        <v>428</v>
      </c>
      <c r="P21" s="49" t="s">
        <v>429</v>
      </c>
      <c r="Q21" s="49" t="s">
        <v>430</v>
      </c>
      <c r="R21" s="49" t="s">
        <v>431</v>
      </c>
      <c r="S21" s="49" t="s">
        <v>328</v>
      </c>
      <c r="T21" s="49" t="s">
        <v>432</v>
      </c>
      <c r="U21" s="49" t="s">
        <v>433</v>
      </c>
      <c r="V21" s="49" t="s">
        <v>434</v>
      </c>
      <c r="W21" s="49" t="s">
        <v>435</v>
      </c>
      <c r="X21" s="49" t="s">
        <v>436</v>
      </c>
      <c r="Y21" s="49" t="s">
        <v>367</v>
      </c>
      <c r="Z21" s="49" t="s">
        <v>437</v>
      </c>
      <c r="AA21" s="49" t="s">
        <v>384</v>
      </c>
      <c r="AB21" s="49" t="s">
        <v>438</v>
      </c>
      <c r="AC21" s="49" t="s">
        <v>439</v>
      </c>
      <c r="AD21" s="49" t="s">
        <v>440</v>
      </c>
      <c r="AE21" s="49" t="s">
        <v>374</v>
      </c>
      <c r="AF21" s="70" t="s">
        <v>441</v>
      </c>
    </row>
    <row r="22">
      <c r="B22" s="59" t="s">
        <v>278</v>
      </c>
      <c r="C22" s="46" t="s">
        <v>442</v>
      </c>
      <c r="D22" s="46" t="s">
        <v>443</v>
      </c>
      <c r="E22" s="46" t="s">
        <v>444</v>
      </c>
      <c r="F22" s="46" t="s">
        <v>445</v>
      </c>
      <c r="G22" s="46" t="s">
        <v>409</v>
      </c>
      <c r="H22" s="46" t="s">
        <v>446</v>
      </c>
      <c r="I22" s="46" t="s">
        <v>447</v>
      </c>
      <c r="J22" s="46" t="s">
        <v>448</v>
      </c>
      <c r="K22" s="46" t="s">
        <v>449</v>
      </c>
      <c r="L22" s="46" t="s">
        <v>450</v>
      </c>
      <c r="M22" s="46" t="s">
        <v>335</v>
      </c>
      <c r="N22" s="46" t="s">
        <v>451</v>
      </c>
      <c r="O22" s="46" t="s">
        <v>452</v>
      </c>
      <c r="P22" s="46" t="s">
        <v>453</v>
      </c>
      <c r="Q22" s="46" t="s">
        <v>454</v>
      </c>
      <c r="R22" s="46" t="s">
        <v>455</v>
      </c>
      <c r="S22" s="46" t="s">
        <v>356</v>
      </c>
      <c r="T22" s="46" t="s">
        <v>456</v>
      </c>
      <c r="U22" s="46" t="s">
        <v>457</v>
      </c>
      <c r="V22" s="46" t="s">
        <v>458</v>
      </c>
      <c r="W22" s="46" t="s">
        <v>459</v>
      </c>
      <c r="X22" s="46" t="s">
        <v>460</v>
      </c>
      <c r="Y22" s="46" t="s">
        <v>394</v>
      </c>
      <c r="Z22" s="46" t="s">
        <v>461</v>
      </c>
      <c r="AA22" s="46" t="s">
        <v>411</v>
      </c>
      <c r="AB22" s="46" t="s">
        <v>462</v>
      </c>
      <c r="AC22" s="46" t="s">
        <v>463</v>
      </c>
      <c r="AD22" s="46" t="s">
        <v>464</v>
      </c>
      <c r="AE22" s="46" t="s">
        <v>401</v>
      </c>
      <c r="AF22" s="67" t="s">
        <v>465</v>
      </c>
    </row>
    <row r="23">
      <c r="B23" s="60" t="s">
        <v>466</v>
      </c>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68"/>
    </row>
    <row r="24">
      <c r="B24" s="61" t="s">
        <v>117</v>
      </c>
      <c r="C24" s="48"/>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69"/>
    </row>
    <row r="25">
      <c r="B25" s="58" t="s">
        <v>248</v>
      </c>
      <c r="C25" s="49" t="s">
        <v>467</v>
      </c>
      <c r="D25" s="49" t="s">
        <v>468</v>
      </c>
      <c r="E25" s="49" t="s">
        <v>469</v>
      </c>
      <c r="F25" s="49" t="s">
        <v>470</v>
      </c>
      <c r="G25" s="49" t="s">
        <v>471</v>
      </c>
      <c r="H25" s="49" t="s">
        <v>472</v>
      </c>
      <c r="I25" s="49" t="s">
        <v>471</v>
      </c>
      <c r="J25" s="49" t="s">
        <v>473</v>
      </c>
      <c r="K25" s="49" t="s">
        <v>474</v>
      </c>
      <c r="L25" s="49" t="s">
        <v>475</v>
      </c>
      <c r="M25" s="49" t="s">
        <v>467</v>
      </c>
      <c r="N25" s="49" t="s">
        <v>476</v>
      </c>
      <c r="O25" s="49" t="s">
        <v>477</v>
      </c>
      <c r="P25" s="49" t="s">
        <v>478</v>
      </c>
      <c r="Q25" s="49" t="s">
        <v>479</v>
      </c>
      <c r="R25" s="49" t="s">
        <v>480</v>
      </c>
      <c r="S25" s="49" t="s">
        <v>481</v>
      </c>
      <c r="T25" s="49" t="s">
        <v>482</v>
      </c>
      <c r="U25" s="49" t="s">
        <v>483</v>
      </c>
      <c r="V25" s="49" t="s">
        <v>484</v>
      </c>
      <c r="W25" s="49" t="s">
        <v>318</v>
      </c>
      <c r="X25" s="49" t="s">
        <v>485</v>
      </c>
      <c r="Y25" s="49" t="s">
        <v>486</v>
      </c>
      <c r="Z25" s="49" t="s">
        <v>487</v>
      </c>
      <c r="AA25" s="49" t="s">
        <v>488</v>
      </c>
      <c r="AB25" s="49" t="s">
        <v>489</v>
      </c>
      <c r="AC25" s="49" t="s">
        <v>490</v>
      </c>
      <c r="AD25" s="49" t="s">
        <v>491</v>
      </c>
      <c r="AE25" s="49" t="s">
        <v>492</v>
      </c>
      <c r="AF25" s="70" t="s">
        <v>493</v>
      </c>
    </row>
    <row r="26">
      <c r="B26" s="59" t="s">
        <v>278</v>
      </c>
      <c r="C26" s="46" t="s">
        <v>494</v>
      </c>
      <c r="D26" s="46" t="s">
        <v>495</v>
      </c>
      <c r="E26" s="46" t="s">
        <v>496</v>
      </c>
      <c r="F26" s="46" t="s">
        <v>497</v>
      </c>
      <c r="G26" s="46" t="s">
        <v>498</v>
      </c>
      <c r="H26" s="46" t="s">
        <v>499</v>
      </c>
      <c r="I26" s="46" t="s">
        <v>500</v>
      </c>
      <c r="J26" s="46" t="s">
        <v>501</v>
      </c>
      <c r="K26" s="46" t="s">
        <v>502</v>
      </c>
      <c r="L26" s="46" t="s">
        <v>503</v>
      </c>
      <c r="M26" s="46" t="s">
        <v>504</v>
      </c>
      <c r="N26" s="46" t="s">
        <v>505</v>
      </c>
      <c r="O26" s="46" t="s">
        <v>506</v>
      </c>
      <c r="P26" s="46" t="s">
        <v>507</v>
      </c>
      <c r="Q26" s="46" t="s">
        <v>508</v>
      </c>
      <c r="R26" s="46" t="s">
        <v>509</v>
      </c>
      <c r="S26" s="46" t="s">
        <v>494</v>
      </c>
      <c r="T26" s="46" t="s">
        <v>495</v>
      </c>
      <c r="U26" s="46" t="s">
        <v>510</v>
      </c>
      <c r="V26" s="46" t="s">
        <v>511</v>
      </c>
      <c r="W26" s="46" t="s">
        <v>512</v>
      </c>
      <c r="X26" s="46" t="s">
        <v>513</v>
      </c>
      <c r="Y26" s="46" t="s">
        <v>514</v>
      </c>
      <c r="Z26" s="46" t="s">
        <v>515</v>
      </c>
      <c r="AA26" s="46" t="s">
        <v>516</v>
      </c>
      <c r="AB26" s="46" t="s">
        <v>517</v>
      </c>
      <c r="AC26" s="46" t="s">
        <v>102</v>
      </c>
      <c r="AD26" s="46" t="s">
        <v>518</v>
      </c>
      <c r="AE26" s="46" t="s">
        <v>519</v>
      </c>
      <c r="AF26" s="67" t="s">
        <v>520</v>
      </c>
    </row>
    <row r="27">
      <c r="B27" s="60" t="s">
        <v>521</v>
      </c>
      <c r="C27" s="47"/>
      <c r="D27" s="47"/>
      <c r="E27" s="47"/>
      <c r="F27" s="47"/>
      <c r="G27" s="47"/>
      <c r="H27" s="47"/>
      <c r="I27" s="47"/>
      <c r="J27" s="47"/>
      <c r="K27" s="47"/>
      <c r="L27" s="47"/>
      <c r="M27" s="47"/>
      <c r="N27" s="47"/>
      <c r="O27" s="47"/>
      <c r="P27" s="47"/>
      <c r="Q27" s="47"/>
      <c r="R27" s="47"/>
      <c r="S27" s="47"/>
      <c r="T27" s="47"/>
      <c r="U27" s="47"/>
      <c r="V27" s="47"/>
      <c r="W27" s="47"/>
      <c r="X27" s="47"/>
      <c r="Y27" s="47"/>
      <c r="Z27" s="47"/>
      <c r="AA27" s="47"/>
      <c r="AB27" s="47"/>
      <c r="AC27" s="47"/>
      <c r="AD27" s="47"/>
      <c r="AE27" s="47"/>
      <c r="AF27" s="68"/>
    </row>
    <row r="28">
      <c r="B28" s="61" t="s">
        <v>117</v>
      </c>
      <c r="C28" s="48"/>
      <c r="D28" s="48"/>
      <c r="E28" s="48"/>
      <c r="F28" s="48"/>
      <c r="G28" s="48"/>
      <c r="H28" s="48"/>
      <c r="I28" s="48"/>
      <c r="J28" s="48"/>
      <c r="K28" s="48"/>
      <c r="L28" s="48"/>
      <c r="M28" s="48"/>
      <c r="N28" s="48"/>
      <c r="O28" s="48"/>
      <c r="P28" s="48"/>
      <c r="Q28" s="48"/>
      <c r="R28" s="48"/>
      <c r="S28" s="48"/>
      <c r="T28" s="48"/>
      <c r="U28" s="48"/>
      <c r="V28" s="48"/>
      <c r="W28" s="48"/>
      <c r="X28" s="48"/>
      <c r="Y28" s="48"/>
      <c r="Z28" s="48"/>
      <c r="AA28" s="48"/>
      <c r="AB28" s="48"/>
      <c r="AC28" s="48"/>
      <c r="AD28" s="48"/>
      <c r="AE28" s="48"/>
      <c r="AF28" s="69"/>
    </row>
    <row r="29">
      <c r="B29" s="58" t="s">
        <v>248</v>
      </c>
      <c r="C29" s="49" t="s">
        <v>522</v>
      </c>
      <c r="D29" s="49" t="s">
        <v>523</v>
      </c>
      <c r="E29" s="49" t="s">
        <v>524</v>
      </c>
      <c r="F29" s="49" t="s">
        <v>525</v>
      </c>
      <c r="G29" s="49" t="s">
        <v>526</v>
      </c>
      <c r="H29" s="49" t="s">
        <v>527</v>
      </c>
      <c r="I29" s="49" t="s">
        <v>528</v>
      </c>
      <c r="J29" s="49" t="s">
        <v>529</v>
      </c>
      <c r="K29" s="49" t="s">
        <v>530</v>
      </c>
      <c r="L29" s="49" t="s">
        <v>531</v>
      </c>
      <c r="M29" s="49" t="s">
        <v>532</v>
      </c>
      <c r="N29" s="49" t="s">
        <v>533</v>
      </c>
      <c r="O29" s="49" t="s">
        <v>534</v>
      </c>
      <c r="P29" s="49" t="s">
        <v>535</v>
      </c>
      <c r="Q29" s="49" t="s">
        <v>536</v>
      </c>
      <c r="R29" s="49" t="s">
        <v>537</v>
      </c>
      <c r="S29" s="49" t="s">
        <v>377</v>
      </c>
      <c r="T29" s="49" t="s">
        <v>538</v>
      </c>
      <c r="U29" s="49" t="s">
        <v>377</v>
      </c>
      <c r="V29" s="49" t="s">
        <v>539</v>
      </c>
      <c r="W29" s="49" t="s">
        <v>540</v>
      </c>
      <c r="X29" s="49" t="s">
        <v>541</v>
      </c>
      <c r="Y29" s="49" t="s">
        <v>542</v>
      </c>
      <c r="Z29" s="49" t="s">
        <v>543</v>
      </c>
      <c r="AA29" s="49" t="s">
        <v>544</v>
      </c>
      <c r="AB29" s="49" t="s">
        <v>545</v>
      </c>
      <c r="AC29" s="49" t="s">
        <v>546</v>
      </c>
      <c r="AD29" s="49" t="s">
        <v>547</v>
      </c>
      <c r="AE29" s="49" t="s">
        <v>257</v>
      </c>
      <c r="AF29" s="70" t="s">
        <v>548</v>
      </c>
    </row>
    <row r="30">
      <c r="B30" s="59" t="s">
        <v>278</v>
      </c>
      <c r="C30" s="46" t="s">
        <v>494</v>
      </c>
      <c r="D30" s="46" t="s">
        <v>495</v>
      </c>
      <c r="E30" s="46" t="s">
        <v>494</v>
      </c>
      <c r="F30" s="46" t="s">
        <v>495</v>
      </c>
      <c r="G30" s="46" t="s">
        <v>549</v>
      </c>
      <c r="H30" s="46" t="s">
        <v>550</v>
      </c>
      <c r="I30" s="46" t="s">
        <v>551</v>
      </c>
      <c r="J30" s="46" t="s">
        <v>552</v>
      </c>
      <c r="K30" s="46" t="s">
        <v>553</v>
      </c>
      <c r="L30" s="46" t="s">
        <v>554</v>
      </c>
      <c r="M30" s="46" t="s">
        <v>555</v>
      </c>
      <c r="N30" s="46" t="s">
        <v>556</v>
      </c>
      <c r="O30" s="46" t="s">
        <v>557</v>
      </c>
      <c r="P30" s="46" t="s">
        <v>558</v>
      </c>
      <c r="Q30" s="46" t="s">
        <v>559</v>
      </c>
      <c r="R30" s="46" t="s">
        <v>560</v>
      </c>
      <c r="S30" s="46" t="s">
        <v>494</v>
      </c>
      <c r="T30" s="46" t="s">
        <v>495</v>
      </c>
      <c r="U30" s="46" t="s">
        <v>561</v>
      </c>
      <c r="V30" s="46" t="s">
        <v>562</v>
      </c>
      <c r="W30" s="46" t="s">
        <v>494</v>
      </c>
      <c r="X30" s="46" t="s">
        <v>495</v>
      </c>
      <c r="Y30" s="46" t="s">
        <v>563</v>
      </c>
      <c r="Z30" s="46" t="s">
        <v>564</v>
      </c>
      <c r="AA30" s="46" t="s">
        <v>565</v>
      </c>
      <c r="AB30" s="46" t="s">
        <v>566</v>
      </c>
      <c r="AC30" s="46" t="s">
        <v>494</v>
      </c>
      <c r="AD30" s="46" t="s">
        <v>495</v>
      </c>
      <c r="AE30" s="46" t="s">
        <v>567</v>
      </c>
      <c r="AF30" s="67" t="s">
        <v>568</v>
      </c>
    </row>
    <row r="31">
      <c r="B31" s="60" t="s">
        <v>569</v>
      </c>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68"/>
    </row>
    <row r="32">
      <c r="B32" s="61" t="s">
        <v>117</v>
      </c>
      <c r="C32" s="48"/>
      <c r="D32" s="48"/>
      <c r="E32" s="48"/>
      <c r="F32" s="48"/>
      <c r="G32" s="48"/>
      <c r="H32" s="48"/>
      <c r="I32" s="48"/>
      <c r="J32" s="48"/>
      <c r="K32" s="48"/>
      <c r="L32" s="48"/>
      <c r="M32" s="48"/>
      <c r="N32" s="48"/>
      <c r="O32" s="48"/>
      <c r="P32" s="48"/>
      <c r="Q32" s="48"/>
      <c r="R32" s="48"/>
      <c r="S32" s="48"/>
      <c r="T32" s="48"/>
      <c r="U32" s="48"/>
      <c r="V32" s="48"/>
      <c r="W32" s="48"/>
      <c r="X32" s="48"/>
      <c r="Y32" s="48"/>
      <c r="Z32" s="48"/>
      <c r="AA32" s="48"/>
      <c r="AB32" s="48"/>
      <c r="AC32" s="48"/>
      <c r="AD32" s="48"/>
      <c r="AE32" s="48"/>
      <c r="AF32" s="69"/>
    </row>
    <row r="33">
      <c r="B33" s="58" t="s">
        <v>248</v>
      </c>
      <c r="C33" s="49" t="s">
        <v>570</v>
      </c>
      <c r="D33" s="49" t="s">
        <v>571</v>
      </c>
      <c r="E33" s="49" t="s">
        <v>494</v>
      </c>
      <c r="F33" s="49" t="s">
        <v>495</v>
      </c>
      <c r="G33" s="49" t="s">
        <v>572</v>
      </c>
      <c r="H33" s="49" t="s">
        <v>573</v>
      </c>
      <c r="I33" s="49" t="s">
        <v>380</v>
      </c>
      <c r="J33" s="49" t="s">
        <v>574</v>
      </c>
      <c r="K33" s="49" t="s">
        <v>575</v>
      </c>
      <c r="L33" s="49" t="s">
        <v>576</v>
      </c>
      <c r="M33" s="49" t="s">
        <v>365</v>
      </c>
      <c r="N33" s="49" t="s">
        <v>577</v>
      </c>
      <c r="O33" s="49" t="s">
        <v>333</v>
      </c>
      <c r="P33" s="49" t="s">
        <v>578</v>
      </c>
      <c r="Q33" s="49" t="s">
        <v>579</v>
      </c>
      <c r="R33" s="49" t="s">
        <v>580</v>
      </c>
      <c r="S33" s="49" t="s">
        <v>581</v>
      </c>
      <c r="T33" s="49" t="s">
        <v>582</v>
      </c>
      <c r="U33" s="49" t="s">
        <v>583</v>
      </c>
      <c r="V33" s="49" t="s">
        <v>584</v>
      </c>
      <c r="W33" s="49" t="s">
        <v>371</v>
      </c>
      <c r="X33" s="49" t="s">
        <v>585</v>
      </c>
      <c r="Y33" s="49" t="s">
        <v>586</v>
      </c>
      <c r="Z33" s="49" t="s">
        <v>587</v>
      </c>
      <c r="AA33" s="49" t="s">
        <v>588</v>
      </c>
      <c r="AB33" s="49" t="s">
        <v>589</v>
      </c>
      <c r="AC33" s="49" t="s">
        <v>572</v>
      </c>
      <c r="AD33" s="49" t="s">
        <v>590</v>
      </c>
      <c r="AE33" s="49" t="s">
        <v>591</v>
      </c>
      <c r="AF33" s="70" t="s">
        <v>592</v>
      </c>
    </row>
    <row r="34">
      <c r="B34" s="59" t="s">
        <v>278</v>
      </c>
      <c r="C34" s="46" t="s">
        <v>494</v>
      </c>
      <c r="D34" s="46" t="s">
        <v>495</v>
      </c>
      <c r="E34" s="46" t="s">
        <v>494</v>
      </c>
      <c r="F34" s="46" t="s">
        <v>495</v>
      </c>
      <c r="G34" s="46" t="s">
        <v>494</v>
      </c>
      <c r="H34" s="46" t="s">
        <v>495</v>
      </c>
      <c r="I34" s="46" t="s">
        <v>494</v>
      </c>
      <c r="J34" s="46" t="s">
        <v>495</v>
      </c>
      <c r="K34" s="46" t="s">
        <v>494</v>
      </c>
      <c r="L34" s="46" t="s">
        <v>495</v>
      </c>
      <c r="M34" s="46" t="s">
        <v>494</v>
      </c>
      <c r="N34" s="46" t="s">
        <v>495</v>
      </c>
      <c r="O34" s="46" t="s">
        <v>494</v>
      </c>
      <c r="P34" s="46" t="s">
        <v>495</v>
      </c>
      <c r="Q34" s="46" t="s">
        <v>494</v>
      </c>
      <c r="R34" s="46" t="s">
        <v>495</v>
      </c>
      <c r="S34" s="46" t="s">
        <v>494</v>
      </c>
      <c r="T34" s="46" t="s">
        <v>495</v>
      </c>
      <c r="U34" s="46" t="s">
        <v>494</v>
      </c>
      <c r="V34" s="46" t="s">
        <v>495</v>
      </c>
      <c r="W34" s="46" t="s">
        <v>494</v>
      </c>
      <c r="X34" s="46" t="s">
        <v>495</v>
      </c>
      <c r="Y34" s="46" t="s">
        <v>593</v>
      </c>
      <c r="Z34" s="46" t="s">
        <v>594</v>
      </c>
      <c r="AA34" s="46" t="s">
        <v>595</v>
      </c>
      <c r="AB34" s="46" t="s">
        <v>596</v>
      </c>
      <c r="AC34" s="46" t="s">
        <v>597</v>
      </c>
      <c r="AD34" s="46" t="s">
        <v>598</v>
      </c>
      <c r="AE34" s="46" t="s">
        <v>599</v>
      </c>
      <c r="AF34" s="67" t="s">
        <v>600</v>
      </c>
    </row>
    <row r="35">
      <c r="B35" s="60" t="s">
        <v>601</v>
      </c>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68"/>
    </row>
    <row r="36">
      <c r="B36" s="61" t="s">
        <v>117</v>
      </c>
      <c r="C36" s="48"/>
      <c r="D36" s="48"/>
      <c r="E36" s="48"/>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c r="AE36" s="48"/>
      <c r="AF36" s="69"/>
    </row>
    <row r="37">
      <c r="B37" s="58" t="s">
        <v>248</v>
      </c>
      <c r="C37" s="49" t="s">
        <v>602</v>
      </c>
      <c r="D37" s="49" t="s">
        <v>603</v>
      </c>
      <c r="E37" s="49" t="s">
        <v>374</v>
      </c>
      <c r="F37" s="49" t="s">
        <v>604</v>
      </c>
      <c r="G37" s="49" t="s">
        <v>270</v>
      </c>
      <c r="H37" s="49" t="s">
        <v>605</v>
      </c>
      <c r="I37" s="49" t="s">
        <v>606</v>
      </c>
      <c r="J37" s="49" t="s">
        <v>607</v>
      </c>
      <c r="K37" s="49" t="s">
        <v>471</v>
      </c>
      <c r="L37" s="49" t="s">
        <v>608</v>
      </c>
      <c r="M37" s="49" t="s">
        <v>264</v>
      </c>
      <c r="N37" s="49" t="s">
        <v>609</v>
      </c>
      <c r="O37" s="49" t="s">
        <v>572</v>
      </c>
      <c r="P37" s="49" t="s">
        <v>610</v>
      </c>
      <c r="Q37" s="49" t="s">
        <v>611</v>
      </c>
      <c r="R37" s="49" t="s">
        <v>612</v>
      </c>
      <c r="S37" s="49" t="s">
        <v>268</v>
      </c>
      <c r="T37" s="49" t="s">
        <v>613</v>
      </c>
      <c r="U37" s="49" t="s">
        <v>384</v>
      </c>
      <c r="V37" s="49" t="s">
        <v>614</v>
      </c>
      <c r="W37" s="49" t="s">
        <v>615</v>
      </c>
      <c r="X37" s="49" t="s">
        <v>616</v>
      </c>
      <c r="Y37" s="49" t="s">
        <v>316</v>
      </c>
      <c r="Z37" s="49" t="s">
        <v>617</v>
      </c>
      <c r="AA37" s="49" t="s">
        <v>384</v>
      </c>
      <c r="AB37" s="49" t="s">
        <v>618</v>
      </c>
      <c r="AC37" s="49" t="s">
        <v>266</v>
      </c>
      <c r="AD37" s="49" t="s">
        <v>619</v>
      </c>
      <c r="AE37" s="49" t="s">
        <v>620</v>
      </c>
      <c r="AF37" s="70" t="s">
        <v>621</v>
      </c>
    </row>
    <row r="38">
      <c r="B38" s="59" t="s">
        <v>278</v>
      </c>
      <c r="C38" s="46" t="s">
        <v>622</v>
      </c>
      <c r="D38" s="46" t="s">
        <v>623</v>
      </c>
      <c r="E38" s="46" t="s">
        <v>624</v>
      </c>
      <c r="F38" s="46" t="s">
        <v>625</v>
      </c>
      <c r="G38" s="46" t="s">
        <v>300</v>
      </c>
      <c r="H38" s="46" t="s">
        <v>626</v>
      </c>
      <c r="I38" s="46" t="s">
        <v>627</v>
      </c>
      <c r="J38" s="46" t="s">
        <v>628</v>
      </c>
      <c r="K38" s="46" t="s">
        <v>500</v>
      </c>
      <c r="L38" s="46" t="s">
        <v>629</v>
      </c>
      <c r="M38" s="46" t="s">
        <v>294</v>
      </c>
      <c r="N38" s="46" t="s">
        <v>630</v>
      </c>
      <c r="O38" s="46" t="s">
        <v>178</v>
      </c>
      <c r="P38" s="46" t="s">
        <v>631</v>
      </c>
      <c r="Q38" s="46" t="s">
        <v>494</v>
      </c>
      <c r="R38" s="46" t="s">
        <v>495</v>
      </c>
      <c r="S38" s="46" t="s">
        <v>298</v>
      </c>
      <c r="T38" s="46" t="s">
        <v>632</v>
      </c>
      <c r="U38" s="46" t="s">
        <v>411</v>
      </c>
      <c r="V38" s="46" t="s">
        <v>633</v>
      </c>
      <c r="W38" s="46" t="s">
        <v>634</v>
      </c>
      <c r="X38" s="46" t="s">
        <v>635</v>
      </c>
      <c r="Y38" s="46" t="s">
        <v>344</v>
      </c>
      <c r="Z38" s="46" t="s">
        <v>636</v>
      </c>
      <c r="AA38" s="46" t="s">
        <v>411</v>
      </c>
      <c r="AB38" s="46" t="s">
        <v>637</v>
      </c>
      <c r="AC38" s="46" t="s">
        <v>296</v>
      </c>
      <c r="AD38" s="46" t="s">
        <v>638</v>
      </c>
      <c r="AE38" s="46" t="s">
        <v>639</v>
      </c>
      <c r="AF38" s="67" t="s">
        <v>640</v>
      </c>
    </row>
    <row r="39">
      <c r="B39" s="60" t="s">
        <v>641</v>
      </c>
      <c r="C39" s="47"/>
      <c r="D39" s="47"/>
      <c r="E39" s="47"/>
      <c r="F39" s="47"/>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68"/>
    </row>
    <row r="40">
      <c r="B40" s="61" t="s">
        <v>117</v>
      </c>
      <c r="C40" s="48"/>
      <c r="D40" s="48"/>
      <c r="E40" s="48"/>
      <c r="F40" s="48"/>
      <c r="G40" s="48"/>
      <c r="H40" s="48"/>
      <c r="I40" s="48"/>
      <c r="J40" s="48"/>
      <c r="K40" s="48"/>
      <c r="L40" s="48"/>
      <c r="M40" s="48"/>
      <c r="N40" s="48"/>
      <c r="O40" s="48"/>
      <c r="P40" s="48"/>
      <c r="Q40" s="48"/>
      <c r="R40" s="48"/>
      <c r="S40" s="48"/>
      <c r="T40" s="48"/>
      <c r="U40" s="48"/>
      <c r="V40" s="48"/>
      <c r="W40" s="48"/>
      <c r="X40" s="48"/>
      <c r="Y40" s="48"/>
      <c r="Z40" s="48"/>
      <c r="AA40" s="48"/>
      <c r="AB40" s="48"/>
      <c r="AC40" s="48"/>
      <c r="AD40" s="48"/>
      <c r="AE40" s="48"/>
      <c r="AF40" s="69"/>
    </row>
    <row r="41">
      <c r="B41" s="58" t="s">
        <v>248</v>
      </c>
      <c r="C41" s="49" t="s">
        <v>642</v>
      </c>
      <c r="D41" s="49" t="s">
        <v>643</v>
      </c>
      <c r="E41" s="49" t="s">
        <v>494</v>
      </c>
      <c r="F41" s="49" t="s">
        <v>495</v>
      </c>
      <c r="G41" s="49" t="s">
        <v>644</v>
      </c>
      <c r="H41" s="49" t="s">
        <v>645</v>
      </c>
      <c r="I41" s="49" t="s">
        <v>377</v>
      </c>
      <c r="J41" s="49" t="s">
        <v>646</v>
      </c>
      <c r="K41" s="49" t="s">
        <v>647</v>
      </c>
      <c r="L41" s="49" t="s">
        <v>648</v>
      </c>
      <c r="M41" s="49" t="s">
        <v>257</v>
      </c>
      <c r="N41" s="49" t="s">
        <v>649</v>
      </c>
      <c r="O41" s="49" t="s">
        <v>650</v>
      </c>
      <c r="P41" s="49" t="s">
        <v>651</v>
      </c>
      <c r="Q41" s="49" t="s">
        <v>380</v>
      </c>
      <c r="R41" s="49" t="s">
        <v>652</v>
      </c>
      <c r="S41" s="49" t="s">
        <v>653</v>
      </c>
      <c r="T41" s="49" t="s">
        <v>654</v>
      </c>
      <c r="U41" s="49" t="s">
        <v>653</v>
      </c>
      <c r="V41" s="49" t="s">
        <v>655</v>
      </c>
      <c r="W41" s="49" t="s">
        <v>656</v>
      </c>
      <c r="X41" s="49" t="s">
        <v>657</v>
      </c>
      <c r="Y41" s="49" t="s">
        <v>658</v>
      </c>
      <c r="Z41" s="49" t="s">
        <v>659</v>
      </c>
      <c r="AA41" s="49" t="s">
        <v>660</v>
      </c>
      <c r="AB41" s="49" t="s">
        <v>661</v>
      </c>
      <c r="AC41" s="49" t="s">
        <v>662</v>
      </c>
      <c r="AD41" s="49" t="s">
        <v>663</v>
      </c>
      <c r="AE41" s="49" t="s">
        <v>477</v>
      </c>
      <c r="AF41" s="70" t="s">
        <v>664</v>
      </c>
    </row>
    <row r="42">
      <c r="B42" s="59" t="s">
        <v>278</v>
      </c>
      <c r="C42" s="46" t="s">
        <v>494</v>
      </c>
      <c r="D42" s="46" t="s">
        <v>495</v>
      </c>
      <c r="E42" s="46" t="s">
        <v>494</v>
      </c>
      <c r="F42" s="46" t="s">
        <v>495</v>
      </c>
      <c r="G42" s="46" t="s">
        <v>494</v>
      </c>
      <c r="H42" s="46" t="s">
        <v>495</v>
      </c>
      <c r="I42" s="46" t="s">
        <v>494</v>
      </c>
      <c r="J42" s="46" t="s">
        <v>495</v>
      </c>
      <c r="K42" s="46" t="s">
        <v>494</v>
      </c>
      <c r="L42" s="46" t="s">
        <v>495</v>
      </c>
      <c r="M42" s="46" t="s">
        <v>494</v>
      </c>
      <c r="N42" s="46" t="s">
        <v>495</v>
      </c>
      <c r="O42" s="46" t="s">
        <v>494</v>
      </c>
      <c r="P42" s="46" t="s">
        <v>495</v>
      </c>
      <c r="Q42" s="46" t="s">
        <v>494</v>
      </c>
      <c r="R42" s="46" t="s">
        <v>495</v>
      </c>
      <c r="S42" s="46" t="s">
        <v>494</v>
      </c>
      <c r="T42" s="46" t="s">
        <v>495</v>
      </c>
      <c r="U42" s="46" t="s">
        <v>665</v>
      </c>
      <c r="V42" s="46" t="s">
        <v>666</v>
      </c>
      <c r="W42" s="46" t="s">
        <v>494</v>
      </c>
      <c r="X42" s="46" t="s">
        <v>495</v>
      </c>
      <c r="Y42" s="46" t="s">
        <v>667</v>
      </c>
      <c r="Z42" s="46" t="s">
        <v>668</v>
      </c>
      <c r="AA42" s="46" t="s">
        <v>669</v>
      </c>
      <c r="AB42" s="46" t="s">
        <v>670</v>
      </c>
      <c r="AC42" s="46" t="s">
        <v>494</v>
      </c>
      <c r="AD42" s="46" t="s">
        <v>495</v>
      </c>
      <c r="AE42" s="46" t="s">
        <v>494</v>
      </c>
      <c r="AF42" s="67" t="s">
        <v>495</v>
      </c>
    </row>
    <row r="43">
      <c r="B43" s="60" t="s">
        <v>671</v>
      </c>
      <c r="C43" s="47"/>
      <c r="D43" s="47"/>
      <c r="E43" s="47"/>
      <c r="F43" s="47"/>
      <c r="G43" s="47"/>
      <c r="H43" s="47"/>
      <c r="I43" s="47"/>
      <c r="J43" s="47"/>
      <c r="K43" s="47"/>
      <c r="L43" s="47"/>
      <c r="M43" s="47"/>
      <c r="N43" s="47"/>
      <c r="O43" s="47"/>
      <c r="P43" s="47"/>
      <c r="Q43" s="47"/>
      <c r="R43" s="47"/>
      <c r="S43" s="47"/>
      <c r="T43" s="47"/>
      <c r="U43" s="47"/>
      <c r="V43" s="47"/>
      <c r="W43" s="47"/>
      <c r="X43" s="47"/>
      <c r="Y43" s="47"/>
      <c r="Z43" s="47"/>
      <c r="AA43" s="47"/>
      <c r="AB43" s="47"/>
      <c r="AC43" s="47"/>
      <c r="AD43" s="47"/>
      <c r="AE43" s="47"/>
      <c r="AF43" s="68"/>
    </row>
    <row r="44">
      <c r="B44" s="61" t="s">
        <v>117</v>
      </c>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69"/>
    </row>
    <row r="45">
      <c r="B45" s="58" t="s">
        <v>248</v>
      </c>
      <c r="C45" s="49" t="s">
        <v>532</v>
      </c>
      <c r="D45" s="49" t="s">
        <v>672</v>
      </c>
      <c r="E45" s="49" t="s">
        <v>673</v>
      </c>
      <c r="F45" s="49" t="s">
        <v>674</v>
      </c>
      <c r="G45" s="49" t="s">
        <v>388</v>
      </c>
      <c r="H45" s="49" t="s">
        <v>675</v>
      </c>
      <c r="I45" s="49" t="s">
        <v>676</v>
      </c>
      <c r="J45" s="49" t="s">
        <v>677</v>
      </c>
      <c r="K45" s="49" t="s">
        <v>678</v>
      </c>
      <c r="L45" s="49" t="s">
        <v>679</v>
      </c>
      <c r="M45" s="49" t="s">
        <v>423</v>
      </c>
      <c r="N45" s="49" t="s">
        <v>680</v>
      </c>
      <c r="O45" s="49" t="s">
        <v>386</v>
      </c>
      <c r="P45" s="49" t="s">
        <v>681</v>
      </c>
      <c r="Q45" s="49" t="s">
        <v>682</v>
      </c>
      <c r="R45" s="49" t="s">
        <v>683</v>
      </c>
      <c r="S45" s="49" t="s">
        <v>684</v>
      </c>
      <c r="T45" s="49" t="s">
        <v>685</v>
      </c>
      <c r="U45" s="49" t="s">
        <v>686</v>
      </c>
      <c r="V45" s="49" t="s">
        <v>687</v>
      </c>
      <c r="W45" s="49" t="s">
        <v>688</v>
      </c>
      <c r="X45" s="49" t="s">
        <v>689</v>
      </c>
      <c r="Y45" s="49" t="s">
        <v>690</v>
      </c>
      <c r="Z45" s="49" t="s">
        <v>691</v>
      </c>
      <c r="AA45" s="49" t="s">
        <v>418</v>
      </c>
      <c r="AB45" s="49" t="s">
        <v>692</v>
      </c>
      <c r="AC45" s="49" t="s">
        <v>642</v>
      </c>
      <c r="AD45" s="49" t="s">
        <v>693</v>
      </c>
      <c r="AE45" s="49" t="s">
        <v>694</v>
      </c>
      <c r="AF45" s="70" t="s">
        <v>695</v>
      </c>
    </row>
    <row r="46">
      <c r="B46" s="59" t="s">
        <v>278</v>
      </c>
      <c r="C46" s="46" t="s">
        <v>494</v>
      </c>
      <c r="D46" s="46" t="s">
        <v>495</v>
      </c>
      <c r="E46" s="46" t="s">
        <v>494</v>
      </c>
      <c r="F46" s="46" t="s">
        <v>495</v>
      </c>
      <c r="G46" s="46" t="s">
        <v>494</v>
      </c>
      <c r="H46" s="46" t="s">
        <v>495</v>
      </c>
      <c r="I46" s="46" t="s">
        <v>494</v>
      </c>
      <c r="J46" s="46" t="s">
        <v>495</v>
      </c>
      <c r="K46" s="46" t="s">
        <v>494</v>
      </c>
      <c r="L46" s="46" t="s">
        <v>495</v>
      </c>
      <c r="M46" s="46" t="s">
        <v>696</v>
      </c>
      <c r="N46" s="46" t="s">
        <v>697</v>
      </c>
      <c r="O46" s="46" t="s">
        <v>494</v>
      </c>
      <c r="P46" s="46" t="s">
        <v>495</v>
      </c>
      <c r="Q46" s="46" t="s">
        <v>494</v>
      </c>
      <c r="R46" s="46" t="s">
        <v>495</v>
      </c>
      <c r="S46" s="46" t="s">
        <v>494</v>
      </c>
      <c r="T46" s="46" t="s">
        <v>495</v>
      </c>
      <c r="U46" s="46" t="s">
        <v>698</v>
      </c>
      <c r="V46" s="46" t="s">
        <v>699</v>
      </c>
      <c r="W46" s="46" t="s">
        <v>494</v>
      </c>
      <c r="X46" s="46" t="s">
        <v>495</v>
      </c>
      <c r="Y46" s="46" t="s">
        <v>700</v>
      </c>
      <c r="Z46" s="46" t="s">
        <v>701</v>
      </c>
      <c r="AA46" s="46" t="s">
        <v>442</v>
      </c>
      <c r="AB46" s="46" t="s">
        <v>702</v>
      </c>
      <c r="AC46" s="46" t="s">
        <v>703</v>
      </c>
      <c r="AD46" s="46" t="s">
        <v>704</v>
      </c>
      <c r="AE46" s="46" t="s">
        <v>705</v>
      </c>
      <c r="AF46" s="67" t="s">
        <v>706</v>
      </c>
    </row>
    <row r="47">
      <c r="B47" s="60" t="s">
        <v>707</v>
      </c>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68"/>
    </row>
    <row r="48">
      <c r="B48" s="61" t="s">
        <v>117</v>
      </c>
      <c r="C48" s="48"/>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c r="AE48" s="48"/>
      <c r="AF48" s="69"/>
    </row>
    <row r="49">
      <c r="B49" s="58" t="s">
        <v>248</v>
      </c>
      <c r="C49" s="49" t="s">
        <v>708</v>
      </c>
      <c r="D49" s="49" t="s">
        <v>708</v>
      </c>
      <c r="E49" s="49" t="s">
        <v>708</v>
      </c>
      <c r="F49" s="49" t="s">
        <v>708</v>
      </c>
      <c r="G49" s="49" t="s">
        <v>708</v>
      </c>
      <c r="H49" s="49" t="s">
        <v>708</v>
      </c>
      <c r="I49" s="49" t="s">
        <v>708</v>
      </c>
      <c r="J49" s="49" t="s">
        <v>708</v>
      </c>
      <c r="K49" s="49" t="s">
        <v>708</v>
      </c>
      <c r="L49" s="49" t="s">
        <v>708</v>
      </c>
      <c r="M49" s="49" t="s">
        <v>708</v>
      </c>
      <c r="N49" s="49" t="s">
        <v>708</v>
      </c>
      <c r="O49" s="49" t="s">
        <v>494</v>
      </c>
      <c r="P49" s="49" t="s">
        <v>495</v>
      </c>
      <c r="Q49" s="49" t="s">
        <v>708</v>
      </c>
      <c r="R49" s="49" t="s">
        <v>708</v>
      </c>
      <c r="S49" s="49" t="s">
        <v>494</v>
      </c>
      <c r="T49" s="49" t="s">
        <v>495</v>
      </c>
      <c r="U49" s="49" t="s">
        <v>494</v>
      </c>
      <c r="V49" s="49" t="s">
        <v>495</v>
      </c>
      <c r="W49" s="49" t="s">
        <v>708</v>
      </c>
      <c r="X49" s="49" t="s">
        <v>708</v>
      </c>
      <c r="Y49" s="49" t="s">
        <v>494</v>
      </c>
      <c r="Z49" s="49" t="s">
        <v>495</v>
      </c>
      <c r="AA49" s="49" t="s">
        <v>708</v>
      </c>
      <c r="AB49" s="49" t="s">
        <v>708</v>
      </c>
      <c r="AC49" s="49" t="s">
        <v>494</v>
      </c>
      <c r="AD49" s="49" t="s">
        <v>495</v>
      </c>
      <c r="AE49" s="49" t="s">
        <v>709</v>
      </c>
      <c r="AF49" s="70"/>
    </row>
    <row r="50">
      <c r="B50" s="59" t="s">
        <v>278</v>
      </c>
      <c r="C50" s="46" t="s">
        <v>708</v>
      </c>
      <c r="D50" s="46" t="s">
        <v>708</v>
      </c>
      <c r="E50" s="46" t="s">
        <v>708</v>
      </c>
      <c r="F50" s="46" t="s">
        <v>708</v>
      </c>
      <c r="G50" s="46" t="s">
        <v>708</v>
      </c>
      <c r="H50" s="46" t="s">
        <v>708</v>
      </c>
      <c r="I50" s="46" t="s">
        <v>708</v>
      </c>
      <c r="J50" s="46" t="s">
        <v>708</v>
      </c>
      <c r="K50" s="46" t="s">
        <v>708</v>
      </c>
      <c r="L50" s="46" t="s">
        <v>708</v>
      </c>
      <c r="M50" s="46" t="s">
        <v>708</v>
      </c>
      <c r="N50" s="46" t="s">
        <v>708</v>
      </c>
      <c r="O50" s="46" t="s">
        <v>494</v>
      </c>
      <c r="P50" s="46" t="s">
        <v>495</v>
      </c>
      <c r="Q50" s="46" t="s">
        <v>708</v>
      </c>
      <c r="R50" s="46" t="s">
        <v>708</v>
      </c>
      <c r="S50" s="46" t="s">
        <v>494</v>
      </c>
      <c r="T50" s="46" t="s">
        <v>495</v>
      </c>
      <c r="U50" s="46" t="s">
        <v>494</v>
      </c>
      <c r="V50" s="46" t="s">
        <v>495</v>
      </c>
      <c r="W50" s="46" t="s">
        <v>708</v>
      </c>
      <c r="X50" s="46" t="s">
        <v>708</v>
      </c>
      <c r="Y50" s="46" t="s">
        <v>494</v>
      </c>
      <c r="Z50" s="46" t="s">
        <v>495</v>
      </c>
      <c r="AA50" s="46" t="s">
        <v>708</v>
      </c>
      <c r="AB50" s="46" t="s">
        <v>708</v>
      </c>
      <c r="AC50" s="46" t="s">
        <v>494</v>
      </c>
      <c r="AD50" s="46" t="s">
        <v>495</v>
      </c>
      <c r="AE50" s="46" t="s">
        <v>494</v>
      </c>
      <c r="AF50" s="67" t="s">
        <v>495</v>
      </c>
    </row>
    <row r="51">
      <c r="B51" s="60" t="s">
        <v>710</v>
      </c>
      <c r="C51" s="47"/>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68"/>
    </row>
    <row r="52">
      <c r="B52" s="61" t="s">
        <v>117</v>
      </c>
      <c r="C52" s="48"/>
      <c r="D52" s="48"/>
      <c r="E52" s="48"/>
      <c r="F52" s="48"/>
      <c r="G52" s="48"/>
      <c r="H52" s="48"/>
      <c r="I52" s="48"/>
      <c r="J52" s="48"/>
      <c r="K52" s="48"/>
      <c r="L52" s="48"/>
      <c r="M52" s="48"/>
      <c r="N52" s="48"/>
      <c r="O52" s="48"/>
      <c r="P52" s="48"/>
      <c r="Q52" s="48"/>
      <c r="R52" s="48"/>
      <c r="S52" s="48"/>
      <c r="T52" s="48"/>
      <c r="U52" s="48"/>
      <c r="V52" s="48"/>
      <c r="W52" s="48"/>
      <c r="X52" s="48"/>
      <c r="Y52" s="48"/>
      <c r="Z52" s="48"/>
      <c r="AA52" s="48"/>
      <c r="AB52" s="48"/>
      <c r="AC52" s="48"/>
      <c r="AD52" s="48"/>
      <c r="AE52" s="48"/>
      <c r="AF52" s="69"/>
    </row>
    <row r="53">
      <c r="B53" s="58" t="s">
        <v>248</v>
      </c>
      <c r="C53" s="49" t="s">
        <v>708</v>
      </c>
      <c r="D53" s="49" t="s">
        <v>708</v>
      </c>
      <c r="E53" s="49" t="s">
        <v>708</v>
      </c>
      <c r="F53" s="49" t="s">
        <v>708</v>
      </c>
      <c r="G53" s="49" t="s">
        <v>708</v>
      </c>
      <c r="H53" s="49" t="s">
        <v>708</v>
      </c>
      <c r="I53" s="49" t="s">
        <v>708</v>
      </c>
      <c r="J53" s="49" t="s">
        <v>708</v>
      </c>
      <c r="K53" s="49" t="s">
        <v>708</v>
      </c>
      <c r="L53" s="49" t="s">
        <v>708</v>
      </c>
      <c r="M53" s="49" t="s">
        <v>708</v>
      </c>
      <c r="N53" s="49" t="s">
        <v>708</v>
      </c>
      <c r="O53" s="49" t="s">
        <v>708</v>
      </c>
      <c r="P53" s="49" t="s">
        <v>708</v>
      </c>
      <c r="Q53" s="49" t="s">
        <v>494</v>
      </c>
      <c r="R53" s="49" t="s">
        <v>495</v>
      </c>
      <c r="S53" s="49" t="s">
        <v>494</v>
      </c>
      <c r="T53" s="49" t="s">
        <v>495</v>
      </c>
      <c r="U53" s="49" t="s">
        <v>708</v>
      </c>
      <c r="V53" s="49" t="s">
        <v>708</v>
      </c>
      <c r="W53" s="49" t="s">
        <v>494</v>
      </c>
      <c r="X53" s="49" t="s">
        <v>495</v>
      </c>
      <c r="Y53" s="49" t="s">
        <v>711</v>
      </c>
      <c r="Z53" s="49" t="s">
        <v>712</v>
      </c>
      <c r="AA53" s="49" t="s">
        <v>713</v>
      </c>
      <c r="AB53" s="49" t="s">
        <v>714</v>
      </c>
      <c r="AC53" s="49" t="s">
        <v>715</v>
      </c>
      <c r="AD53" s="49" t="s">
        <v>716</v>
      </c>
      <c r="AE53" s="49" t="s">
        <v>717</v>
      </c>
      <c r="AF53" s="70" t="s">
        <v>718</v>
      </c>
    </row>
    <row r="54">
      <c r="B54" s="59" t="s">
        <v>278</v>
      </c>
      <c r="C54" s="46" t="s">
        <v>708</v>
      </c>
      <c r="D54" s="46" t="s">
        <v>708</v>
      </c>
      <c r="E54" s="46" t="s">
        <v>708</v>
      </c>
      <c r="F54" s="46" t="s">
        <v>708</v>
      </c>
      <c r="G54" s="46" t="s">
        <v>708</v>
      </c>
      <c r="H54" s="46" t="s">
        <v>708</v>
      </c>
      <c r="I54" s="46" t="s">
        <v>708</v>
      </c>
      <c r="J54" s="46" t="s">
        <v>708</v>
      </c>
      <c r="K54" s="46" t="s">
        <v>708</v>
      </c>
      <c r="L54" s="46" t="s">
        <v>708</v>
      </c>
      <c r="M54" s="46" t="s">
        <v>708</v>
      </c>
      <c r="N54" s="46" t="s">
        <v>708</v>
      </c>
      <c r="O54" s="46" t="s">
        <v>708</v>
      </c>
      <c r="P54" s="46" t="s">
        <v>708</v>
      </c>
      <c r="Q54" s="46" t="s">
        <v>494</v>
      </c>
      <c r="R54" s="46" t="s">
        <v>495</v>
      </c>
      <c r="S54" s="46" t="s">
        <v>494</v>
      </c>
      <c r="T54" s="46" t="s">
        <v>495</v>
      </c>
      <c r="U54" s="46" t="s">
        <v>708</v>
      </c>
      <c r="V54" s="46" t="s">
        <v>708</v>
      </c>
      <c r="W54" s="46" t="s">
        <v>494</v>
      </c>
      <c r="X54" s="46" t="s">
        <v>495</v>
      </c>
      <c r="Y54" s="46" t="s">
        <v>494</v>
      </c>
      <c r="Z54" s="46" t="s">
        <v>495</v>
      </c>
      <c r="AA54" s="46" t="s">
        <v>494</v>
      </c>
      <c r="AB54" s="46" t="s">
        <v>495</v>
      </c>
      <c r="AC54" s="46" t="s">
        <v>494</v>
      </c>
      <c r="AD54" s="46" t="s">
        <v>495</v>
      </c>
      <c r="AE54" s="46" t="s">
        <v>494</v>
      </c>
      <c r="AF54" s="67" t="s">
        <v>495</v>
      </c>
    </row>
    <row r="55">
      <c r="B55" s="60" t="s">
        <v>719</v>
      </c>
      <c r="C55" s="47"/>
      <c r="D55" s="47"/>
      <c r="E55" s="47"/>
      <c r="F55" s="47"/>
      <c r="G55" s="47"/>
      <c r="H55" s="47"/>
      <c r="I55" s="47"/>
      <c r="J55" s="47"/>
      <c r="K55" s="47"/>
      <c r="L55" s="47"/>
      <c r="M55" s="47"/>
      <c r="N55" s="47"/>
      <c r="O55" s="47"/>
      <c r="P55" s="47"/>
      <c r="Q55" s="47"/>
      <c r="R55" s="47"/>
      <c r="S55" s="47"/>
      <c r="T55" s="47"/>
      <c r="U55" s="47"/>
      <c r="V55" s="47"/>
      <c r="W55" s="47"/>
      <c r="X55" s="47"/>
      <c r="Y55" s="47"/>
      <c r="Z55" s="47"/>
      <c r="AA55" s="47"/>
      <c r="AB55" s="47"/>
      <c r="AC55" s="47"/>
      <c r="AD55" s="47"/>
      <c r="AE55" s="47"/>
      <c r="AF55" s="68"/>
    </row>
    <row r="56">
      <c r="B56" s="61" t="s">
        <v>117</v>
      </c>
      <c r="C56" s="48"/>
      <c r="D56" s="48"/>
      <c r="E56" s="48"/>
      <c r="F56" s="48"/>
      <c r="G56" s="48"/>
      <c r="H56" s="48"/>
      <c r="I56" s="48"/>
      <c r="J56" s="48"/>
      <c r="K56" s="48"/>
      <c r="L56" s="48"/>
      <c r="M56" s="48"/>
      <c r="N56" s="48"/>
      <c r="O56" s="48"/>
      <c r="P56" s="48"/>
      <c r="Q56" s="48"/>
      <c r="R56" s="48"/>
      <c r="S56" s="48"/>
      <c r="T56" s="48"/>
      <c r="U56" s="48"/>
      <c r="V56" s="48"/>
      <c r="W56" s="48"/>
      <c r="X56" s="48"/>
      <c r="Y56" s="48"/>
      <c r="Z56" s="48"/>
      <c r="AA56" s="48"/>
      <c r="AB56" s="48"/>
      <c r="AC56" s="48"/>
      <c r="AD56" s="48"/>
      <c r="AE56" s="48"/>
      <c r="AF56" s="69"/>
    </row>
    <row r="57">
      <c r="B57" s="58" t="s">
        <v>248</v>
      </c>
      <c r="C57" s="49" t="s">
        <v>708</v>
      </c>
      <c r="D57" s="49" t="s">
        <v>708</v>
      </c>
      <c r="E57" s="49" t="s">
        <v>708</v>
      </c>
      <c r="F57" s="49" t="s">
        <v>708</v>
      </c>
      <c r="G57" s="49" t="s">
        <v>708</v>
      </c>
      <c r="H57" s="49" t="s">
        <v>708</v>
      </c>
      <c r="I57" s="49" t="s">
        <v>708</v>
      </c>
      <c r="J57" s="49" t="s">
        <v>708</v>
      </c>
      <c r="K57" s="49" t="s">
        <v>708</v>
      </c>
      <c r="L57" s="49" t="s">
        <v>708</v>
      </c>
      <c r="M57" s="49" t="s">
        <v>708</v>
      </c>
      <c r="N57" s="49" t="s">
        <v>708</v>
      </c>
      <c r="O57" s="49" t="s">
        <v>708</v>
      </c>
      <c r="P57" s="49" t="s">
        <v>708</v>
      </c>
      <c r="Q57" s="49" t="s">
        <v>708</v>
      </c>
      <c r="R57" s="49" t="s">
        <v>708</v>
      </c>
      <c r="S57" s="49" t="s">
        <v>494</v>
      </c>
      <c r="T57" s="49" t="s">
        <v>495</v>
      </c>
      <c r="U57" s="49" t="s">
        <v>708</v>
      </c>
      <c r="V57" s="49" t="s">
        <v>708</v>
      </c>
      <c r="W57" s="49" t="s">
        <v>708</v>
      </c>
      <c r="X57" s="49" t="s">
        <v>708</v>
      </c>
      <c r="Y57" s="49" t="s">
        <v>494</v>
      </c>
      <c r="Z57" s="49" t="s">
        <v>495</v>
      </c>
      <c r="AA57" s="49" t="s">
        <v>494</v>
      </c>
      <c r="AB57" s="49" t="s">
        <v>495</v>
      </c>
      <c r="AC57" s="49" t="s">
        <v>708</v>
      </c>
      <c r="AD57" s="49" t="s">
        <v>708</v>
      </c>
      <c r="AE57" s="49" t="s">
        <v>494</v>
      </c>
      <c r="AF57" s="70" t="s">
        <v>495</v>
      </c>
    </row>
    <row r="58">
      <c r="B58" s="62" t="s">
        <v>278</v>
      </c>
      <c r="C58" s="50" t="s">
        <v>708</v>
      </c>
      <c r="D58" s="50" t="s">
        <v>708</v>
      </c>
      <c r="E58" s="50" t="s">
        <v>708</v>
      </c>
      <c r="F58" s="50" t="s">
        <v>708</v>
      </c>
      <c r="G58" s="50" t="s">
        <v>708</v>
      </c>
      <c r="H58" s="50" t="s">
        <v>708</v>
      </c>
      <c r="I58" s="50" t="s">
        <v>708</v>
      </c>
      <c r="J58" s="50" t="s">
        <v>708</v>
      </c>
      <c r="K58" s="50" t="s">
        <v>708</v>
      </c>
      <c r="L58" s="50" t="s">
        <v>708</v>
      </c>
      <c r="M58" s="50" t="s">
        <v>708</v>
      </c>
      <c r="N58" s="50" t="s">
        <v>708</v>
      </c>
      <c r="O58" s="50" t="s">
        <v>708</v>
      </c>
      <c r="P58" s="50" t="s">
        <v>708</v>
      </c>
      <c r="Q58" s="50" t="s">
        <v>708</v>
      </c>
      <c r="R58" s="50" t="s">
        <v>708</v>
      </c>
      <c r="S58" s="50" t="s">
        <v>494</v>
      </c>
      <c r="T58" s="50" t="s">
        <v>495</v>
      </c>
      <c r="U58" s="50" t="s">
        <v>708</v>
      </c>
      <c r="V58" s="50" t="s">
        <v>708</v>
      </c>
      <c r="W58" s="50" t="s">
        <v>708</v>
      </c>
      <c r="X58" s="50" t="s">
        <v>708</v>
      </c>
      <c r="Y58" s="50" t="s">
        <v>494</v>
      </c>
      <c r="Z58" s="50" t="s">
        <v>495</v>
      </c>
      <c r="AA58" s="50" t="s">
        <v>494</v>
      </c>
      <c r="AB58" s="50" t="s">
        <v>495</v>
      </c>
      <c r="AC58" s="50" t="s">
        <v>708</v>
      </c>
      <c r="AD58" s="50" t="s">
        <v>708</v>
      </c>
      <c r="AE58" s="50" t="s">
        <v>494</v>
      </c>
      <c r="AF58" s="71" t="s">
        <v>495</v>
      </c>
    </row>
    <row r="59">
      <c r="B59" t="s">
        <v>195</v>
      </c>
    </row>
    <row r="60">
      <c r="B60" t="s">
        <v>196</v>
      </c>
    </row>
    <row r="61">
      <c r="B61" t="s">
        <v>197</v>
      </c>
    </row>
  </sheetData>
  <sheetProtection selectLockedCells="0" selectUnlockedCells="0" objects="1" sheet="1"/>
  <mergeCells count="17">
    <mergeCell ref="C2:AF2"/>
    <mergeCell ref="C8:AF8"/>
    <mergeCell ref="C7:D7"/>
    <mergeCell ref="E7:F7"/>
    <mergeCell ref="G7:H7"/>
    <mergeCell ref="I7:J7"/>
    <mergeCell ref="K7:L7"/>
    <mergeCell ref="M7:N7"/>
    <mergeCell ref="O7:P7"/>
    <mergeCell ref="Q7:R7"/>
    <mergeCell ref="S7:T7"/>
    <mergeCell ref="U7:V7"/>
    <mergeCell ref="W7:X7"/>
    <mergeCell ref="Y7:Z7"/>
    <mergeCell ref="AA7:AB7"/>
    <mergeCell ref="AC7:AD7"/>
    <mergeCell ref="AE7:AF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showRowColHeaders="0" workbookViewId="0">
      <pane xSplit="2" ySplit="8" topLeftCell="C9" activePane="bottomRight" state="frozen"/>
      <selection pane="topRight" activeCell="B1" sqref="B1"/>
      <selection pane="bottomLeft" activeCell="A6" sqref="A6"/>
      <selection pane="bottomRight" activeCell="B2" sqref="B2"/>
    </sheetView>
  </sheetViews>
  <sheetFormatPr defaultRowHeight="15.0" baseColWidth="10"/>
  <cols>
    <col min="1" max="1" width="1.5" hidden="0" customWidth="1"/>
    <col min="2" max="2" width="35.83203125" hidden="0" customWidth="1"/>
  </cols>
  <sheetData>
    <row r="1" ht="9" customHeight="1"/>
    <row r="2" ht="39.950000000000003" customHeight="1">
      <c r="B2" s="63"/>
      <c r="C2" s="51" t="s">
        <v>0</v>
      </c>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2"/>
    </row>
    <row r="3" ht="6.95" customHeight="1">
      <c r="B3" s="32"/>
      <c r="AF3" s="34"/>
    </row>
    <row r="4" ht="13.5" customHeight="1">
      <c r="B4" s="53" t="s">
        <v>720</v>
      </c>
      <c r="AF4" s="34"/>
    </row>
    <row r="5" ht="12" customHeight="1">
      <c r="B5" s="56" t="s">
        <v>33</v>
      </c>
      <c r="AF5" s="34"/>
    </row>
    <row r="6" ht="6.95" customHeight="1">
      <c r="B6" s="54"/>
      <c r="C6" s="41"/>
      <c r="D6" s="42"/>
      <c r="E6" s="42"/>
      <c r="F6" s="42"/>
      <c r="G6" s="42"/>
      <c r="H6" s="42"/>
      <c r="I6" s="42"/>
      <c r="J6" s="42"/>
      <c r="K6" s="42"/>
      <c r="L6" s="42"/>
      <c r="M6" s="42"/>
      <c r="AF6" s="34"/>
    </row>
    <row r="7" ht="12" customHeight="1">
      <c r="B7" s="57"/>
      <c r="C7" s="45" t="s">
        <v>232</v>
      </c>
      <c r="D7" s="45" t="s">
        <v>232</v>
      </c>
      <c r="E7" s="45" t="s">
        <v>233</v>
      </c>
      <c r="F7" s="45" t="s">
        <v>233</v>
      </c>
      <c r="G7" s="45" t="s">
        <v>234</v>
      </c>
      <c r="H7" s="45" t="s">
        <v>234</v>
      </c>
      <c r="I7" s="45" t="s">
        <v>235</v>
      </c>
      <c r="J7" s="45" t="s">
        <v>235</v>
      </c>
      <c r="K7" s="45" t="s">
        <v>236</v>
      </c>
      <c r="L7" s="45" t="s">
        <v>236</v>
      </c>
      <c r="M7" s="45" t="s">
        <v>237</v>
      </c>
      <c r="N7" s="45" t="s">
        <v>237</v>
      </c>
      <c r="O7" s="45" t="s">
        <v>238</v>
      </c>
      <c r="P7" s="45" t="s">
        <v>238</v>
      </c>
      <c r="Q7" s="45" t="s">
        <v>239</v>
      </c>
      <c r="R7" s="45" t="s">
        <v>239</v>
      </c>
      <c r="S7" s="45" t="s">
        <v>240</v>
      </c>
      <c r="T7" s="45" t="s">
        <v>240</v>
      </c>
      <c r="U7" s="45" t="s">
        <v>241</v>
      </c>
      <c r="V7" s="45" t="s">
        <v>241</v>
      </c>
      <c r="W7" s="45" t="s">
        <v>242</v>
      </c>
      <c r="X7" s="45" t="s">
        <v>242</v>
      </c>
      <c r="Y7" s="45" t="s">
        <v>243</v>
      </c>
      <c r="Z7" s="45" t="s">
        <v>243</v>
      </c>
      <c r="AA7" s="45" t="s">
        <v>244</v>
      </c>
      <c r="AB7" s="45" t="s">
        <v>244</v>
      </c>
      <c r="AC7" s="45" t="s">
        <v>245</v>
      </c>
      <c r="AD7" s="45" t="s">
        <v>245</v>
      </c>
      <c r="AE7" s="45" t="s">
        <v>246</v>
      </c>
      <c r="AF7" s="66" t="s">
        <v>246</v>
      </c>
    </row>
    <row r="8">
      <c r="B8" s="52"/>
      <c r="C8" s="43" t="s">
        <v>73</v>
      </c>
      <c r="D8" s="44"/>
      <c r="E8" s="44"/>
      <c r="F8" s="44"/>
      <c r="G8" s="44"/>
      <c r="H8" s="44"/>
      <c r="I8" s="44"/>
      <c r="J8" s="44"/>
      <c r="K8" s="44"/>
      <c r="L8" s="44"/>
      <c r="M8" s="44"/>
      <c r="AF8" s="34"/>
    </row>
    <row r="9">
      <c r="B9" s="60" t="s">
        <v>247</v>
      </c>
      <c r="C9" s="47"/>
      <c r="D9" s="47"/>
      <c r="E9" s="47"/>
      <c r="F9" s="47"/>
      <c r="G9" s="47"/>
      <c r="H9" s="47"/>
      <c r="I9" s="47"/>
      <c r="J9" s="47"/>
      <c r="K9" s="47"/>
      <c r="L9" s="47"/>
      <c r="M9" s="47"/>
      <c r="N9" s="47"/>
      <c r="O9" s="47"/>
      <c r="P9" s="47"/>
      <c r="Q9" s="47"/>
      <c r="R9" s="47"/>
      <c r="S9" s="47"/>
      <c r="T9" s="47"/>
      <c r="U9" s="47"/>
      <c r="V9" s="47"/>
      <c r="W9" s="47"/>
      <c r="X9" s="47"/>
      <c r="Y9" s="47"/>
      <c r="Z9" s="47"/>
      <c r="AA9" s="47"/>
      <c r="AB9" s="47"/>
      <c r="AC9" s="47"/>
      <c r="AD9" s="47"/>
      <c r="AE9" s="47"/>
      <c r="AF9" s="68"/>
    </row>
    <row r="10">
      <c r="B10" s="61" t="s">
        <v>75</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69"/>
    </row>
    <row r="11">
      <c r="B11" s="76" t="s">
        <v>76</v>
      </c>
      <c r="C11" s="48"/>
      <c r="D11" s="48"/>
      <c r="E11" s="48"/>
      <c r="F11" s="48"/>
      <c r="G11" s="48"/>
      <c r="H11" s="48"/>
      <c r="I11" s="48"/>
      <c r="J11" s="48"/>
      <c r="K11" s="48"/>
      <c r="L11" s="48"/>
      <c r="M11" s="48"/>
      <c r="N11" s="48"/>
      <c r="O11" s="48"/>
      <c r="P11" s="48"/>
      <c r="Q11" s="48"/>
      <c r="R11" s="48"/>
      <c r="S11" s="48"/>
      <c r="T11" s="48"/>
      <c r="U11" s="48"/>
      <c r="V11" s="48"/>
      <c r="W11" s="48"/>
      <c r="X11" s="48"/>
      <c r="Y11" s="48"/>
      <c r="Z11" s="48"/>
      <c r="AA11" s="48"/>
      <c r="AB11" s="48"/>
      <c r="AC11" s="48"/>
      <c r="AD11" s="48"/>
      <c r="AE11" s="48"/>
      <c r="AF11" s="69"/>
    </row>
    <row r="12">
      <c r="B12" s="74" t="s">
        <v>721</v>
      </c>
      <c r="C12" s="49" t="s">
        <v>722</v>
      </c>
      <c r="D12" s="49" t="s">
        <v>723</v>
      </c>
      <c r="E12" s="49" t="s">
        <v>724</v>
      </c>
      <c r="F12" s="49" t="s">
        <v>725</v>
      </c>
      <c r="G12" s="49" t="s">
        <v>726</v>
      </c>
      <c r="H12" s="49" t="s">
        <v>727</v>
      </c>
      <c r="I12" s="49" t="s">
        <v>337</v>
      </c>
      <c r="J12" s="49" t="s">
        <v>728</v>
      </c>
      <c r="K12" s="49" t="s">
        <v>463</v>
      </c>
      <c r="L12" s="49" t="s">
        <v>729</v>
      </c>
      <c r="M12" s="49" t="s">
        <v>292</v>
      </c>
      <c r="N12" s="49" t="s">
        <v>730</v>
      </c>
      <c r="O12" s="49" t="s">
        <v>508</v>
      </c>
      <c r="P12" s="49" t="s">
        <v>731</v>
      </c>
      <c r="Q12" s="49" t="s">
        <v>204</v>
      </c>
      <c r="R12" s="49" t="s">
        <v>732</v>
      </c>
      <c r="S12" s="49" t="s">
        <v>733</v>
      </c>
      <c r="T12" s="49" t="s">
        <v>734</v>
      </c>
      <c r="U12" s="49" t="s">
        <v>735</v>
      </c>
      <c r="V12" s="49" t="s">
        <v>736</v>
      </c>
      <c r="W12" s="49" t="s">
        <v>348</v>
      </c>
      <c r="X12" s="49" t="s">
        <v>737</v>
      </c>
      <c r="Y12" s="49" t="s">
        <v>738</v>
      </c>
      <c r="Z12" s="49" t="s">
        <v>739</v>
      </c>
      <c r="AA12" s="49" t="s">
        <v>740</v>
      </c>
      <c r="AB12" s="49" t="s">
        <v>741</v>
      </c>
      <c r="AC12" s="49" t="s">
        <v>413</v>
      </c>
      <c r="AD12" s="49" t="s">
        <v>742</v>
      </c>
      <c r="AE12" s="49" t="s">
        <v>743</v>
      </c>
      <c r="AF12" s="70" t="s">
        <v>744</v>
      </c>
    </row>
    <row r="13">
      <c r="B13" s="75" t="s">
        <v>745</v>
      </c>
      <c r="C13" s="46" t="s">
        <v>746</v>
      </c>
      <c r="D13" s="46" t="s">
        <v>747</v>
      </c>
      <c r="E13" s="46" t="s">
        <v>748</v>
      </c>
      <c r="F13" s="46" t="s">
        <v>749</v>
      </c>
      <c r="G13" s="46" t="s">
        <v>660</v>
      </c>
      <c r="H13" s="46" t="s">
        <v>750</v>
      </c>
      <c r="I13" s="46" t="s">
        <v>309</v>
      </c>
      <c r="J13" s="46" t="s">
        <v>751</v>
      </c>
      <c r="K13" s="46" t="s">
        <v>439</v>
      </c>
      <c r="L13" s="46" t="s">
        <v>752</v>
      </c>
      <c r="M13" s="46" t="s">
        <v>262</v>
      </c>
      <c r="N13" s="46" t="s">
        <v>753</v>
      </c>
      <c r="O13" s="46" t="s">
        <v>479</v>
      </c>
      <c r="P13" s="46" t="s">
        <v>754</v>
      </c>
      <c r="Q13" s="46" t="s">
        <v>755</v>
      </c>
      <c r="R13" s="46" t="s">
        <v>756</v>
      </c>
      <c r="S13" s="46" t="s">
        <v>757</v>
      </c>
      <c r="T13" s="46" t="s">
        <v>758</v>
      </c>
      <c r="U13" s="46" t="s">
        <v>759</v>
      </c>
      <c r="V13" s="46" t="s">
        <v>760</v>
      </c>
      <c r="W13" s="46" t="s">
        <v>320</v>
      </c>
      <c r="X13" s="46" t="s">
        <v>761</v>
      </c>
      <c r="Y13" s="46" t="s">
        <v>762</v>
      </c>
      <c r="Z13" s="46" t="s">
        <v>763</v>
      </c>
      <c r="AA13" s="46" t="s">
        <v>764</v>
      </c>
      <c r="AB13" s="46" t="s">
        <v>765</v>
      </c>
      <c r="AC13" s="46" t="s">
        <v>386</v>
      </c>
      <c r="AD13" s="46" t="s">
        <v>766</v>
      </c>
      <c r="AE13" s="46" t="s">
        <v>767</v>
      </c>
      <c r="AF13" s="67" t="s">
        <v>768</v>
      </c>
    </row>
    <row r="14">
      <c r="B14" s="76" t="s">
        <v>101</v>
      </c>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69"/>
    </row>
    <row r="15">
      <c r="B15" s="74" t="s">
        <v>721</v>
      </c>
      <c r="C15" s="49" t="s">
        <v>769</v>
      </c>
      <c r="D15" s="49" t="s">
        <v>770</v>
      </c>
      <c r="E15" s="49" t="s">
        <v>771</v>
      </c>
      <c r="F15" s="49" t="s">
        <v>772</v>
      </c>
      <c r="G15" s="49" t="s">
        <v>773</v>
      </c>
      <c r="H15" s="49" t="s">
        <v>774</v>
      </c>
      <c r="I15" s="49" t="s">
        <v>207</v>
      </c>
      <c r="J15" s="49" t="s">
        <v>775</v>
      </c>
      <c r="K15" s="49" t="s">
        <v>776</v>
      </c>
      <c r="L15" s="49" t="s">
        <v>777</v>
      </c>
      <c r="M15" s="49" t="s">
        <v>223</v>
      </c>
      <c r="N15" s="49" t="s">
        <v>778</v>
      </c>
      <c r="O15" s="49" t="s">
        <v>779</v>
      </c>
      <c r="P15" s="49" t="s">
        <v>780</v>
      </c>
      <c r="Q15" s="49" t="s">
        <v>781</v>
      </c>
      <c r="R15" s="49" t="s">
        <v>782</v>
      </c>
      <c r="S15" s="49" t="s">
        <v>783</v>
      </c>
      <c r="T15" s="49" t="s">
        <v>784</v>
      </c>
      <c r="U15" s="49" t="s">
        <v>785</v>
      </c>
      <c r="V15" s="49" t="s">
        <v>786</v>
      </c>
      <c r="W15" s="49" t="s">
        <v>787</v>
      </c>
      <c r="X15" s="49" t="s">
        <v>788</v>
      </c>
      <c r="Y15" s="49" t="s">
        <v>452</v>
      </c>
      <c r="Z15" s="49" t="s">
        <v>789</v>
      </c>
      <c r="AA15" s="49" t="s">
        <v>790</v>
      </c>
      <c r="AB15" s="49" t="s">
        <v>791</v>
      </c>
      <c r="AC15" s="49" t="s">
        <v>227</v>
      </c>
      <c r="AD15" s="49" t="s">
        <v>792</v>
      </c>
      <c r="AE15" s="49" t="s">
        <v>793</v>
      </c>
      <c r="AF15" s="70" t="s">
        <v>794</v>
      </c>
    </row>
    <row r="16">
      <c r="B16" s="75" t="s">
        <v>745</v>
      </c>
      <c r="C16" s="46" t="s">
        <v>481</v>
      </c>
      <c r="D16" s="46" t="s">
        <v>795</v>
      </c>
      <c r="E16" s="46" t="s">
        <v>796</v>
      </c>
      <c r="F16" s="46" t="s">
        <v>797</v>
      </c>
      <c r="G16" s="46" t="s">
        <v>798</v>
      </c>
      <c r="H16" s="46" t="s">
        <v>799</v>
      </c>
      <c r="I16" s="46" t="s">
        <v>800</v>
      </c>
      <c r="J16" s="46" t="s">
        <v>801</v>
      </c>
      <c r="K16" s="46" t="s">
        <v>802</v>
      </c>
      <c r="L16" s="46" t="s">
        <v>803</v>
      </c>
      <c r="M16" s="46" t="s">
        <v>804</v>
      </c>
      <c r="N16" s="46" t="s">
        <v>805</v>
      </c>
      <c r="O16" s="46" t="s">
        <v>806</v>
      </c>
      <c r="P16" s="46" t="s">
        <v>807</v>
      </c>
      <c r="Q16" s="46" t="s">
        <v>808</v>
      </c>
      <c r="R16" s="46" t="s">
        <v>809</v>
      </c>
      <c r="S16" s="46" t="s">
        <v>810</v>
      </c>
      <c r="T16" s="46" t="s">
        <v>811</v>
      </c>
      <c r="U16" s="46" t="s">
        <v>812</v>
      </c>
      <c r="V16" s="46" t="s">
        <v>813</v>
      </c>
      <c r="W16" s="46" t="s">
        <v>814</v>
      </c>
      <c r="X16" s="46" t="s">
        <v>815</v>
      </c>
      <c r="Y16" s="46" t="s">
        <v>428</v>
      </c>
      <c r="Z16" s="46" t="s">
        <v>816</v>
      </c>
      <c r="AA16" s="46" t="s">
        <v>817</v>
      </c>
      <c r="AB16" s="46" t="s">
        <v>818</v>
      </c>
      <c r="AC16" s="46" t="s">
        <v>819</v>
      </c>
      <c r="AD16" s="46" t="s">
        <v>820</v>
      </c>
      <c r="AE16" s="46" t="s">
        <v>821</v>
      </c>
      <c r="AF16" s="67" t="s">
        <v>822</v>
      </c>
    </row>
    <row r="17">
      <c r="B17" s="76" t="s">
        <v>117</v>
      </c>
      <c r="C17" s="48"/>
      <c r="D17" s="48"/>
      <c r="E17" s="48"/>
      <c r="F17" s="48"/>
      <c r="G17" s="48"/>
      <c r="H17" s="48"/>
      <c r="I17" s="48"/>
      <c r="J17" s="48"/>
      <c r="K17" s="48"/>
      <c r="L17" s="48"/>
      <c r="M17" s="48"/>
      <c r="N17" s="48"/>
      <c r="O17" s="48"/>
      <c r="P17" s="48"/>
      <c r="Q17" s="48"/>
      <c r="R17" s="48"/>
      <c r="S17" s="48"/>
      <c r="T17" s="48"/>
      <c r="U17" s="48"/>
      <c r="V17" s="48"/>
      <c r="W17" s="48"/>
      <c r="X17" s="48"/>
      <c r="Y17" s="48"/>
      <c r="Z17" s="48"/>
      <c r="AA17" s="48"/>
      <c r="AB17" s="48"/>
      <c r="AC17" s="48"/>
      <c r="AD17" s="48"/>
      <c r="AE17" s="48"/>
      <c r="AF17" s="69"/>
    </row>
    <row r="18">
      <c r="B18" s="74" t="s">
        <v>721</v>
      </c>
      <c r="C18" s="49" t="s">
        <v>726</v>
      </c>
      <c r="D18" s="49" t="s">
        <v>823</v>
      </c>
      <c r="E18" s="49" t="s">
        <v>824</v>
      </c>
      <c r="F18" s="49" t="s">
        <v>825</v>
      </c>
      <c r="G18" s="49" t="s">
        <v>826</v>
      </c>
      <c r="H18" s="49" t="s">
        <v>827</v>
      </c>
      <c r="I18" s="49" t="s">
        <v>828</v>
      </c>
      <c r="J18" s="49" t="s">
        <v>829</v>
      </c>
      <c r="K18" s="49" t="s">
        <v>830</v>
      </c>
      <c r="L18" s="49" t="s">
        <v>831</v>
      </c>
      <c r="M18" s="49" t="s">
        <v>832</v>
      </c>
      <c r="N18" s="49" t="s">
        <v>833</v>
      </c>
      <c r="O18" s="49" t="s">
        <v>834</v>
      </c>
      <c r="P18" s="49" t="s">
        <v>835</v>
      </c>
      <c r="Q18" s="49" t="s">
        <v>830</v>
      </c>
      <c r="R18" s="49" t="s">
        <v>836</v>
      </c>
      <c r="S18" s="49" t="s">
        <v>837</v>
      </c>
      <c r="T18" s="49" t="s">
        <v>838</v>
      </c>
      <c r="U18" s="49" t="s">
        <v>839</v>
      </c>
      <c r="V18" s="49" t="s">
        <v>840</v>
      </c>
      <c r="W18" s="49" t="s">
        <v>841</v>
      </c>
      <c r="X18" s="49" t="s">
        <v>842</v>
      </c>
      <c r="Y18" s="49" t="s">
        <v>722</v>
      </c>
      <c r="Z18" s="49" t="s">
        <v>843</v>
      </c>
      <c r="AA18" s="49" t="s">
        <v>622</v>
      </c>
      <c r="AB18" s="49" t="s">
        <v>844</v>
      </c>
      <c r="AC18" s="49" t="s">
        <v>845</v>
      </c>
      <c r="AD18" s="49" t="s">
        <v>846</v>
      </c>
      <c r="AE18" s="49" t="s">
        <v>285</v>
      </c>
      <c r="AF18" s="70" t="s">
        <v>847</v>
      </c>
    </row>
    <row r="19">
      <c r="B19" s="75" t="s">
        <v>745</v>
      </c>
      <c r="C19" s="46" t="s">
        <v>660</v>
      </c>
      <c r="D19" s="46" t="s">
        <v>848</v>
      </c>
      <c r="E19" s="46" t="s">
        <v>849</v>
      </c>
      <c r="F19" s="46" t="s">
        <v>850</v>
      </c>
      <c r="G19" s="46" t="s">
        <v>851</v>
      </c>
      <c r="H19" s="46" t="s">
        <v>852</v>
      </c>
      <c r="I19" s="46" t="s">
        <v>853</v>
      </c>
      <c r="J19" s="46" t="s">
        <v>854</v>
      </c>
      <c r="K19" s="46" t="s">
        <v>855</v>
      </c>
      <c r="L19" s="46" t="s">
        <v>856</v>
      </c>
      <c r="M19" s="46" t="s">
        <v>857</v>
      </c>
      <c r="N19" s="46" t="s">
        <v>858</v>
      </c>
      <c r="O19" s="46" t="s">
        <v>859</v>
      </c>
      <c r="P19" s="46" t="s">
        <v>860</v>
      </c>
      <c r="Q19" s="46" t="s">
        <v>855</v>
      </c>
      <c r="R19" s="46" t="s">
        <v>861</v>
      </c>
      <c r="S19" s="46" t="s">
        <v>862</v>
      </c>
      <c r="T19" s="46" t="s">
        <v>863</v>
      </c>
      <c r="U19" s="46" t="s">
        <v>864</v>
      </c>
      <c r="V19" s="46" t="s">
        <v>865</v>
      </c>
      <c r="W19" s="46" t="s">
        <v>536</v>
      </c>
      <c r="X19" s="46" t="s">
        <v>866</v>
      </c>
      <c r="Y19" s="46" t="s">
        <v>746</v>
      </c>
      <c r="Z19" s="46" t="s">
        <v>867</v>
      </c>
      <c r="AA19" s="46" t="s">
        <v>602</v>
      </c>
      <c r="AB19" s="46" t="s">
        <v>868</v>
      </c>
      <c r="AC19" s="46" t="s">
        <v>644</v>
      </c>
      <c r="AD19" s="46" t="s">
        <v>869</v>
      </c>
      <c r="AE19" s="46" t="s">
        <v>255</v>
      </c>
      <c r="AF19" s="67" t="s">
        <v>870</v>
      </c>
    </row>
    <row r="20">
      <c r="B20" s="61" t="s">
        <v>133</v>
      </c>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69"/>
    </row>
    <row r="21">
      <c r="B21" s="76" t="s">
        <v>134</v>
      </c>
      <c r="C21" s="48"/>
      <c r="D21" s="48"/>
      <c r="E21" s="48"/>
      <c r="F21" s="48"/>
      <c r="G21" s="48"/>
      <c r="H21" s="48"/>
      <c r="I21" s="48"/>
      <c r="J21" s="48"/>
      <c r="K21" s="48"/>
      <c r="L21" s="48"/>
      <c r="M21" s="48"/>
      <c r="N21" s="48"/>
      <c r="O21" s="48"/>
      <c r="P21" s="48"/>
      <c r="Q21" s="48"/>
      <c r="R21" s="48"/>
      <c r="S21" s="48"/>
      <c r="T21" s="48"/>
      <c r="U21" s="48"/>
      <c r="V21" s="48"/>
      <c r="W21" s="48"/>
      <c r="X21" s="48"/>
      <c r="Y21" s="48"/>
      <c r="Z21" s="48"/>
      <c r="AA21" s="48"/>
      <c r="AB21" s="48"/>
      <c r="AC21" s="48"/>
      <c r="AD21" s="48"/>
      <c r="AE21" s="48"/>
      <c r="AF21" s="69"/>
    </row>
    <row r="22">
      <c r="B22" s="74" t="s">
        <v>721</v>
      </c>
      <c r="C22" s="49" t="s">
        <v>413</v>
      </c>
      <c r="D22" s="49" t="s">
        <v>871</v>
      </c>
      <c r="E22" s="49" t="s">
        <v>411</v>
      </c>
      <c r="F22" s="49" t="s">
        <v>872</v>
      </c>
      <c r="G22" s="49" t="s">
        <v>454</v>
      </c>
      <c r="H22" s="49" t="s">
        <v>873</v>
      </c>
      <c r="I22" s="49" t="s">
        <v>703</v>
      </c>
      <c r="J22" s="49" t="s">
        <v>874</v>
      </c>
      <c r="K22" s="49" t="s">
        <v>875</v>
      </c>
      <c r="L22" s="49" t="s">
        <v>876</v>
      </c>
      <c r="M22" s="49" t="s">
        <v>459</v>
      </c>
      <c r="N22" s="49" t="s">
        <v>877</v>
      </c>
      <c r="O22" s="49" t="s">
        <v>878</v>
      </c>
      <c r="P22" s="49" t="s">
        <v>879</v>
      </c>
      <c r="Q22" s="49" t="s">
        <v>494</v>
      </c>
      <c r="R22" s="49" t="s">
        <v>495</v>
      </c>
      <c r="S22" s="49" t="s">
        <v>494</v>
      </c>
      <c r="T22" s="49" t="s">
        <v>495</v>
      </c>
      <c r="U22" s="49" t="s">
        <v>880</v>
      </c>
      <c r="V22" s="49" t="s">
        <v>881</v>
      </c>
      <c r="W22" s="49" t="s">
        <v>593</v>
      </c>
      <c r="X22" s="49" t="s">
        <v>882</v>
      </c>
      <c r="Y22" s="49" t="s">
        <v>494</v>
      </c>
      <c r="Z22" s="49" t="s">
        <v>495</v>
      </c>
      <c r="AA22" s="49" t="s">
        <v>883</v>
      </c>
      <c r="AB22" s="49" t="s">
        <v>884</v>
      </c>
      <c r="AC22" s="49" t="s">
        <v>494</v>
      </c>
      <c r="AD22" s="49" t="s">
        <v>495</v>
      </c>
      <c r="AE22" s="49" t="s">
        <v>442</v>
      </c>
      <c r="AF22" s="70" t="s">
        <v>885</v>
      </c>
    </row>
    <row r="23">
      <c r="B23" s="75" t="s">
        <v>745</v>
      </c>
      <c r="C23" s="46" t="s">
        <v>386</v>
      </c>
      <c r="D23" s="46" t="s">
        <v>886</v>
      </c>
      <c r="E23" s="46" t="s">
        <v>384</v>
      </c>
      <c r="F23" s="46" t="s">
        <v>887</v>
      </c>
      <c r="G23" s="46" t="s">
        <v>430</v>
      </c>
      <c r="H23" s="46" t="s">
        <v>888</v>
      </c>
      <c r="I23" s="46" t="s">
        <v>642</v>
      </c>
      <c r="J23" s="46" t="s">
        <v>889</v>
      </c>
      <c r="K23" s="46" t="s">
        <v>890</v>
      </c>
      <c r="L23" s="46" t="s">
        <v>891</v>
      </c>
      <c r="M23" s="46" t="s">
        <v>435</v>
      </c>
      <c r="N23" s="46" t="s">
        <v>892</v>
      </c>
      <c r="O23" s="46" t="s">
        <v>262</v>
      </c>
      <c r="P23" s="46" t="s">
        <v>893</v>
      </c>
      <c r="Q23" s="46" t="s">
        <v>894</v>
      </c>
      <c r="R23" s="46" t="s">
        <v>895</v>
      </c>
      <c r="S23" s="46" t="s">
        <v>896</v>
      </c>
      <c r="T23" s="46" t="s">
        <v>897</v>
      </c>
      <c r="U23" s="46" t="s">
        <v>684</v>
      </c>
      <c r="V23" s="46" t="s">
        <v>898</v>
      </c>
      <c r="W23" s="46" t="s">
        <v>586</v>
      </c>
      <c r="X23" s="46" t="s">
        <v>899</v>
      </c>
      <c r="Y23" s="46" t="s">
        <v>900</v>
      </c>
      <c r="Z23" s="46" t="s">
        <v>901</v>
      </c>
      <c r="AA23" s="46" t="s">
        <v>902</v>
      </c>
      <c r="AB23" s="46" t="s">
        <v>903</v>
      </c>
      <c r="AC23" s="46" t="s">
        <v>904</v>
      </c>
      <c r="AD23" s="46" t="s">
        <v>905</v>
      </c>
      <c r="AE23" s="46" t="s">
        <v>418</v>
      </c>
      <c r="AF23" s="67" t="s">
        <v>906</v>
      </c>
    </row>
    <row r="24">
      <c r="B24" s="76" t="s">
        <v>149</v>
      </c>
      <c r="C24" s="48"/>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69"/>
    </row>
    <row r="25">
      <c r="B25" s="74" t="s">
        <v>721</v>
      </c>
      <c r="C25" s="49" t="s">
        <v>292</v>
      </c>
      <c r="D25" s="49" t="s">
        <v>907</v>
      </c>
      <c r="E25" s="49" t="s">
        <v>908</v>
      </c>
      <c r="F25" s="49" t="s">
        <v>909</v>
      </c>
      <c r="G25" s="49" t="s">
        <v>826</v>
      </c>
      <c r="H25" s="49" t="s">
        <v>910</v>
      </c>
      <c r="I25" s="49" t="s">
        <v>911</v>
      </c>
      <c r="J25" s="49" t="s">
        <v>912</v>
      </c>
      <c r="K25" s="49" t="s">
        <v>839</v>
      </c>
      <c r="L25" s="49" t="s">
        <v>913</v>
      </c>
      <c r="M25" s="49" t="s">
        <v>914</v>
      </c>
      <c r="N25" s="49" t="s">
        <v>915</v>
      </c>
      <c r="O25" s="49" t="s">
        <v>769</v>
      </c>
      <c r="P25" s="49" t="s">
        <v>916</v>
      </c>
      <c r="Q25" s="49" t="s">
        <v>917</v>
      </c>
      <c r="R25" s="49" t="s">
        <v>918</v>
      </c>
      <c r="S25" s="49" t="s">
        <v>919</v>
      </c>
      <c r="T25" s="49" t="s">
        <v>920</v>
      </c>
      <c r="U25" s="49" t="s">
        <v>787</v>
      </c>
      <c r="V25" s="49" t="s">
        <v>921</v>
      </c>
      <c r="W25" s="49" t="s">
        <v>740</v>
      </c>
      <c r="X25" s="49" t="s">
        <v>391</v>
      </c>
      <c r="Y25" s="49" t="s">
        <v>294</v>
      </c>
      <c r="Z25" s="49" t="s">
        <v>922</v>
      </c>
      <c r="AA25" s="49" t="s">
        <v>302</v>
      </c>
      <c r="AB25" s="49" t="s">
        <v>923</v>
      </c>
      <c r="AC25" s="49" t="s">
        <v>924</v>
      </c>
      <c r="AD25" s="49" t="s">
        <v>925</v>
      </c>
      <c r="AE25" s="49" t="s">
        <v>924</v>
      </c>
      <c r="AF25" s="70" t="s">
        <v>926</v>
      </c>
    </row>
    <row r="26">
      <c r="B26" s="75" t="s">
        <v>745</v>
      </c>
      <c r="C26" s="46" t="s">
        <v>262</v>
      </c>
      <c r="D26" s="46" t="s">
        <v>927</v>
      </c>
      <c r="E26" s="46" t="s">
        <v>928</v>
      </c>
      <c r="F26" s="46" t="s">
        <v>929</v>
      </c>
      <c r="G26" s="46" t="s">
        <v>851</v>
      </c>
      <c r="H26" s="46" t="s">
        <v>930</v>
      </c>
      <c r="I26" s="46" t="s">
        <v>469</v>
      </c>
      <c r="J26" s="46" t="s">
        <v>931</v>
      </c>
      <c r="K26" s="46" t="s">
        <v>864</v>
      </c>
      <c r="L26" s="46" t="s">
        <v>932</v>
      </c>
      <c r="M26" s="46" t="s">
        <v>933</v>
      </c>
      <c r="N26" s="46" t="s">
        <v>934</v>
      </c>
      <c r="O26" s="46" t="s">
        <v>481</v>
      </c>
      <c r="P26" s="46" t="s">
        <v>935</v>
      </c>
      <c r="Q26" s="46" t="s">
        <v>936</v>
      </c>
      <c r="R26" s="46" t="s">
        <v>937</v>
      </c>
      <c r="S26" s="46" t="s">
        <v>938</v>
      </c>
      <c r="T26" s="46" t="s">
        <v>939</v>
      </c>
      <c r="U26" s="46" t="s">
        <v>814</v>
      </c>
      <c r="V26" s="46" t="s">
        <v>940</v>
      </c>
      <c r="W26" s="46" t="s">
        <v>764</v>
      </c>
      <c r="X26" s="46" t="s">
        <v>364</v>
      </c>
      <c r="Y26" s="46" t="s">
        <v>264</v>
      </c>
      <c r="Z26" s="46" t="s">
        <v>941</v>
      </c>
      <c r="AA26" s="46" t="s">
        <v>272</v>
      </c>
      <c r="AB26" s="46" t="s">
        <v>942</v>
      </c>
      <c r="AC26" s="46" t="s">
        <v>943</v>
      </c>
      <c r="AD26" s="46" t="s">
        <v>944</v>
      </c>
      <c r="AE26" s="46" t="s">
        <v>943</v>
      </c>
      <c r="AF26" s="67" t="s">
        <v>945</v>
      </c>
    </row>
    <row r="27">
      <c r="B27" s="76" t="s">
        <v>165</v>
      </c>
      <c r="C27" s="48"/>
      <c r="D27" s="48"/>
      <c r="E27" s="48"/>
      <c r="F27" s="48"/>
      <c r="G27" s="48"/>
      <c r="H27" s="48"/>
      <c r="I27" s="48"/>
      <c r="J27" s="48"/>
      <c r="K27" s="48"/>
      <c r="L27" s="48"/>
      <c r="M27" s="48"/>
      <c r="N27" s="48"/>
      <c r="O27" s="48"/>
      <c r="P27" s="48"/>
      <c r="Q27" s="48"/>
      <c r="R27" s="48"/>
      <c r="S27" s="48"/>
      <c r="T27" s="48"/>
      <c r="U27" s="48"/>
      <c r="V27" s="48"/>
      <c r="W27" s="48"/>
      <c r="X27" s="48"/>
      <c r="Y27" s="48"/>
      <c r="Z27" s="48"/>
      <c r="AA27" s="48"/>
      <c r="AB27" s="48"/>
      <c r="AC27" s="48"/>
      <c r="AD27" s="48"/>
      <c r="AE27" s="48"/>
      <c r="AF27" s="69"/>
    </row>
    <row r="28">
      <c r="B28" s="74" t="s">
        <v>721</v>
      </c>
      <c r="C28" s="49" t="s">
        <v>946</v>
      </c>
      <c r="D28" s="49" t="s">
        <v>947</v>
      </c>
      <c r="E28" s="49" t="s">
        <v>785</v>
      </c>
      <c r="F28" s="49" t="s">
        <v>948</v>
      </c>
      <c r="G28" s="49" t="s">
        <v>949</v>
      </c>
      <c r="H28" s="49" t="s">
        <v>950</v>
      </c>
      <c r="I28" s="49" t="s">
        <v>826</v>
      </c>
      <c r="J28" s="49" t="s">
        <v>951</v>
      </c>
      <c r="K28" s="49" t="s">
        <v>201</v>
      </c>
      <c r="L28" s="49" t="s">
        <v>952</v>
      </c>
      <c r="M28" s="49" t="s">
        <v>776</v>
      </c>
      <c r="N28" s="49" t="s">
        <v>953</v>
      </c>
      <c r="O28" s="49" t="s">
        <v>954</v>
      </c>
      <c r="P28" s="49" t="s">
        <v>955</v>
      </c>
      <c r="Q28" s="49" t="s">
        <v>956</v>
      </c>
      <c r="R28" s="49" t="s">
        <v>957</v>
      </c>
      <c r="S28" s="49" t="s">
        <v>958</v>
      </c>
      <c r="T28" s="49" t="s">
        <v>959</v>
      </c>
      <c r="U28" s="49" t="s">
        <v>960</v>
      </c>
      <c r="V28" s="49" t="s">
        <v>961</v>
      </c>
      <c r="W28" s="49" t="s">
        <v>962</v>
      </c>
      <c r="X28" s="49" t="s">
        <v>963</v>
      </c>
      <c r="Y28" s="49" t="s">
        <v>396</v>
      </c>
      <c r="Z28" s="49" t="s">
        <v>964</v>
      </c>
      <c r="AA28" s="49" t="s">
        <v>551</v>
      </c>
      <c r="AB28" s="49" t="s">
        <v>965</v>
      </c>
      <c r="AC28" s="49" t="s">
        <v>914</v>
      </c>
      <c r="AD28" s="49" t="s">
        <v>966</v>
      </c>
      <c r="AE28" s="49" t="s">
        <v>209</v>
      </c>
      <c r="AF28" s="70" t="s">
        <v>967</v>
      </c>
    </row>
    <row r="29">
      <c r="B29" s="75" t="s">
        <v>745</v>
      </c>
      <c r="C29" s="46" t="s">
        <v>968</v>
      </c>
      <c r="D29" s="46" t="s">
        <v>969</v>
      </c>
      <c r="E29" s="46" t="s">
        <v>812</v>
      </c>
      <c r="F29" s="46" t="s">
        <v>970</v>
      </c>
      <c r="G29" s="46" t="s">
        <v>971</v>
      </c>
      <c r="H29" s="46" t="s">
        <v>972</v>
      </c>
      <c r="I29" s="46" t="s">
        <v>851</v>
      </c>
      <c r="J29" s="46" t="s">
        <v>973</v>
      </c>
      <c r="K29" s="46" t="s">
        <v>974</v>
      </c>
      <c r="L29" s="46" t="s">
        <v>975</v>
      </c>
      <c r="M29" s="46" t="s">
        <v>802</v>
      </c>
      <c r="N29" s="46" t="s">
        <v>976</v>
      </c>
      <c r="O29" s="46" t="s">
        <v>977</v>
      </c>
      <c r="P29" s="46" t="s">
        <v>978</v>
      </c>
      <c r="Q29" s="46" t="s">
        <v>979</v>
      </c>
      <c r="R29" s="46" t="s">
        <v>980</v>
      </c>
      <c r="S29" s="46" t="s">
        <v>981</v>
      </c>
      <c r="T29" s="46" t="s">
        <v>982</v>
      </c>
      <c r="U29" s="46" t="s">
        <v>983</v>
      </c>
      <c r="V29" s="46" t="s">
        <v>984</v>
      </c>
      <c r="W29" s="46" t="s">
        <v>526</v>
      </c>
      <c r="X29" s="46" t="s">
        <v>985</v>
      </c>
      <c r="Y29" s="46" t="s">
        <v>369</v>
      </c>
      <c r="Z29" s="46" t="s">
        <v>986</v>
      </c>
      <c r="AA29" s="46" t="s">
        <v>528</v>
      </c>
      <c r="AB29" s="46" t="s">
        <v>987</v>
      </c>
      <c r="AC29" s="46" t="s">
        <v>933</v>
      </c>
      <c r="AD29" s="46" t="s">
        <v>988</v>
      </c>
      <c r="AE29" s="46" t="s">
        <v>274</v>
      </c>
      <c r="AF29" s="67" t="s">
        <v>989</v>
      </c>
    </row>
    <row r="30">
      <c r="B30" s="76" t="s">
        <v>180</v>
      </c>
      <c r="C30" s="48"/>
      <c r="D30" s="48"/>
      <c r="E30" s="48"/>
      <c r="F30" s="48"/>
      <c r="G30" s="48"/>
      <c r="H30" s="48"/>
      <c r="I30" s="48"/>
      <c r="J30" s="48"/>
      <c r="K30" s="48"/>
      <c r="L30" s="48"/>
      <c r="M30" s="48"/>
      <c r="N30" s="48"/>
      <c r="O30" s="48"/>
      <c r="P30" s="48"/>
      <c r="Q30" s="48"/>
      <c r="R30" s="48"/>
      <c r="S30" s="48"/>
      <c r="T30" s="48"/>
      <c r="U30" s="48"/>
      <c r="V30" s="48"/>
      <c r="W30" s="48"/>
      <c r="X30" s="48"/>
      <c r="Y30" s="48"/>
      <c r="Z30" s="48"/>
      <c r="AA30" s="48"/>
      <c r="AB30" s="48"/>
      <c r="AC30" s="48"/>
      <c r="AD30" s="48"/>
      <c r="AE30" s="48"/>
      <c r="AF30" s="69"/>
    </row>
    <row r="31">
      <c r="B31" s="74" t="s">
        <v>721</v>
      </c>
      <c r="C31" s="49" t="s">
        <v>990</v>
      </c>
      <c r="D31" s="49" t="s">
        <v>991</v>
      </c>
      <c r="E31" s="49" t="s">
        <v>992</v>
      </c>
      <c r="F31" s="49" t="s">
        <v>993</v>
      </c>
      <c r="G31" s="49" t="s">
        <v>994</v>
      </c>
      <c r="H31" s="49" t="s">
        <v>995</v>
      </c>
      <c r="I31" s="49" t="s">
        <v>996</v>
      </c>
      <c r="J31" s="49" t="s">
        <v>997</v>
      </c>
      <c r="K31" s="49" t="s">
        <v>998</v>
      </c>
      <c r="L31" s="49" t="s">
        <v>999</v>
      </c>
      <c r="M31" s="49" t="s">
        <v>1000</v>
      </c>
      <c r="N31" s="49" t="s">
        <v>1001</v>
      </c>
      <c r="O31" s="49" t="s">
        <v>1002</v>
      </c>
      <c r="P31" s="49" t="s">
        <v>1003</v>
      </c>
      <c r="Q31" s="49" t="s">
        <v>1004</v>
      </c>
      <c r="R31" s="49" t="s">
        <v>1005</v>
      </c>
      <c r="S31" s="49" t="s">
        <v>1006</v>
      </c>
      <c r="T31" s="49" t="s">
        <v>1007</v>
      </c>
      <c r="U31" s="49" t="s">
        <v>1008</v>
      </c>
      <c r="V31" s="49" t="s">
        <v>1009</v>
      </c>
      <c r="W31" s="49" t="s">
        <v>1010</v>
      </c>
      <c r="X31" s="49" t="s">
        <v>1011</v>
      </c>
      <c r="Y31" s="49" t="s">
        <v>911</v>
      </c>
      <c r="Z31" s="49" t="s">
        <v>1012</v>
      </c>
      <c r="AA31" s="49" t="s">
        <v>1013</v>
      </c>
      <c r="AB31" s="49" t="s">
        <v>1014</v>
      </c>
      <c r="AC31" s="49" t="s">
        <v>1006</v>
      </c>
      <c r="AD31" s="49" t="s">
        <v>1015</v>
      </c>
      <c r="AE31" s="49" t="s">
        <v>1016</v>
      </c>
      <c r="AF31" s="70" t="s">
        <v>1017</v>
      </c>
    </row>
    <row r="32">
      <c r="B32" s="75" t="s">
        <v>745</v>
      </c>
      <c r="C32" s="46" t="s">
        <v>1018</v>
      </c>
      <c r="D32" s="46" t="s">
        <v>1019</v>
      </c>
      <c r="E32" s="46" t="s">
        <v>1020</v>
      </c>
      <c r="F32" s="46" t="s">
        <v>1021</v>
      </c>
      <c r="G32" s="46" t="s">
        <v>1022</v>
      </c>
      <c r="H32" s="46" t="s">
        <v>1023</v>
      </c>
      <c r="I32" s="46" t="s">
        <v>1024</v>
      </c>
      <c r="J32" s="46" t="s">
        <v>1025</v>
      </c>
      <c r="K32" s="46" t="s">
        <v>1026</v>
      </c>
      <c r="L32" s="46" t="s">
        <v>1027</v>
      </c>
      <c r="M32" s="46" t="s">
        <v>1028</v>
      </c>
      <c r="N32" s="46" t="s">
        <v>1029</v>
      </c>
      <c r="O32" s="46" t="s">
        <v>1030</v>
      </c>
      <c r="P32" s="46" t="s">
        <v>1031</v>
      </c>
      <c r="Q32" s="46" t="s">
        <v>1032</v>
      </c>
      <c r="R32" s="46" t="s">
        <v>1033</v>
      </c>
      <c r="S32" s="46" t="s">
        <v>1034</v>
      </c>
      <c r="T32" s="46" t="s">
        <v>1035</v>
      </c>
      <c r="U32" s="46" t="s">
        <v>1036</v>
      </c>
      <c r="V32" s="46" t="s">
        <v>1037</v>
      </c>
      <c r="W32" s="46" t="s">
        <v>1038</v>
      </c>
      <c r="X32" s="46" t="s">
        <v>1039</v>
      </c>
      <c r="Y32" s="46" t="s">
        <v>469</v>
      </c>
      <c r="Z32" s="46" t="s">
        <v>1040</v>
      </c>
      <c r="AA32" s="46" t="s">
        <v>1041</v>
      </c>
      <c r="AB32" s="46" t="s">
        <v>1042</v>
      </c>
      <c r="AC32" s="46" t="s">
        <v>1034</v>
      </c>
      <c r="AD32" s="46" t="s">
        <v>1043</v>
      </c>
      <c r="AE32" s="46" t="s">
        <v>1044</v>
      </c>
      <c r="AF32" s="67" t="s">
        <v>1045</v>
      </c>
    </row>
    <row r="33">
      <c r="B33" s="60" t="s">
        <v>417</v>
      </c>
      <c r="C33" s="47"/>
      <c r="D33" s="47"/>
      <c r="E33" s="47"/>
      <c r="F33" s="47"/>
      <c r="G33" s="47"/>
      <c r="H33" s="47"/>
      <c r="I33" s="47"/>
      <c r="J33" s="47"/>
      <c r="K33" s="47"/>
      <c r="L33" s="47"/>
      <c r="M33" s="47"/>
      <c r="N33" s="47"/>
      <c r="O33" s="47"/>
      <c r="P33" s="47"/>
      <c r="Q33" s="47"/>
      <c r="R33" s="47"/>
      <c r="S33" s="47"/>
      <c r="T33" s="47"/>
      <c r="U33" s="47"/>
      <c r="V33" s="47"/>
      <c r="W33" s="47"/>
      <c r="X33" s="47"/>
      <c r="Y33" s="47"/>
      <c r="Z33" s="47"/>
      <c r="AA33" s="47"/>
      <c r="AB33" s="47"/>
      <c r="AC33" s="47"/>
      <c r="AD33" s="47"/>
      <c r="AE33" s="47"/>
      <c r="AF33" s="68"/>
    </row>
    <row r="34">
      <c r="B34" s="61" t="s">
        <v>75</v>
      </c>
      <c r="C34" s="48"/>
      <c r="D34" s="48"/>
      <c r="E34" s="48"/>
      <c r="F34" s="48"/>
      <c r="G34" s="48"/>
      <c r="H34" s="48"/>
      <c r="I34" s="48"/>
      <c r="J34" s="48"/>
      <c r="K34" s="48"/>
      <c r="L34" s="48"/>
      <c r="M34" s="48"/>
      <c r="N34" s="48"/>
      <c r="O34" s="48"/>
      <c r="P34" s="48"/>
      <c r="Q34" s="48"/>
      <c r="R34" s="48"/>
      <c r="S34" s="48"/>
      <c r="T34" s="48"/>
      <c r="U34" s="48"/>
      <c r="V34" s="48"/>
      <c r="W34" s="48"/>
      <c r="X34" s="48"/>
      <c r="Y34" s="48"/>
      <c r="Z34" s="48"/>
      <c r="AA34" s="48"/>
      <c r="AB34" s="48"/>
      <c r="AC34" s="48"/>
      <c r="AD34" s="48"/>
      <c r="AE34" s="48"/>
      <c r="AF34" s="69"/>
    </row>
    <row r="35">
      <c r="B35" s="76" t="s">
        <v>117</v>
      </c>
      <c r="C35" s="48"/>
      <c r="D35" s="48"/>
      <c r="E35" s="48"/>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c r="AE35" s="48"/>
      <c r="AF35" s="69"/>
    </row>
    <row r="36">
      <c r="B36" s="74" t="s">
        <v>721</v>
      </c>
      <c r="C36" s="49" t="s">
        <v>828</v>
      </c>
      <c r="D36" s="49" t="s">
        <v>1046</v>
      </c>
      <c r="E36" s="49" t="s">
        <v>826</v>
      </c>
      <c r="F36" s="49" t="s">
        <v>1047</v>
      </c>
      <c r="G36" s="49" t="s">
        <v>1048</v>
      </c>
      <c r="H36" s="49" t="s">
        <v>1049</v>
      </c>
      <c r="I36" s="49" t="s">
        <v>1050</v>
      </c>
      <c r="J36" s="49" t="s">
        <v>1051</v>
      </c>
      <c r="K36" s="49" t="s">
        <v>1052</v>
      </c>
      <c r="L36" s="49" t="s">
        <v>1053</v>
      </c>
      <c r="M36" s="49" t="s">
        <v>1054</v>
      </c>
      <c r="N36" s="49" t="s">
        <v>1055</v>
      </c>
      <c r="O36" s="49" t="s">
        <v>1056</v>
      </c>
      <c r="P36" s="49" t="s">
        <v>1057</v>
      </c>
      <c r="Q36" s="49" t="s">
        <v>1058</v>
      </c>
      <c r="R36" s="49" t="s">
        <v>1059</v>
      </c>
      <c r="S36" s="49" t="s">
        <v>1060</v>
      </c>
      <c r="T36" s="49" t="s">
        <v>1061</v>
      </c>
      <c r="U36" s="49" t="s">
        <v>1056</v>
      </c>
      <c r="V36" s="49" t="s">
        <v>1062</v>
      </c>
      <c r="W36" s="49" t="s">
        <v>1063</v>
      </c>
      <c r="X36" s="49" t="s">
        <v>1064</v>
      </c>
      <c r="Y36" s="49" t="s">
        <v>392</v>
      </c>
      <c r="Z36" s="49" t="s">
        <v>1065</v>
      </c>
      <c r="AA36" s="49" t="s">
        <v>1066</v>
      </c>
      <c r="AB36" s="49" t="s">
        <v>1067</v>
      </c>
      <c r="AC36" s="49" t="s">
        <v>783</v>
      </c>
      <c r="AD36" s="49" t="s">
        <v>1068</v>
      </c>
      <c r="AE36" s="49" t="s">
        <v>1063</v>
      </c>
      <c r="AF36" s="70" t="s">
        <v>1069</v>
      </c>
    </row>
    <row r="37">
      <c r="B37" s="75" t="s">
        <v>745</v>
      </c>
      <c r="C37" s="46" t="s">
        <v>853</v>
      </c>
      <c r="D37" s="46" t="s">
        <v>1070</v>
      </c>
      <c r="E37" s="46" t="s">
        <v>851</v>
      </c>
      <c r="F37" s="46" t="s">
        <v>1071</v>
      </c>
      <c r="G37" s="46" t="s">
        <v>1072</v>
      </c>
      <c r="H37" s="46" t="s">
        <v>1073</v>
      </c>
      <c r="I37" s="46" t="s">
        <v>1074</v>
      </c>
      <c r="J37" s="46" t="s">
        <v>1075</v>
      </c>
      <c r="K37" s="46" t="s">
        <v>1076</v>
      </c>
      <c r="L37" s="46" t="s">
        <v>1077</v>
      </c>
      <c r="M37" s="46" t="s">
        <v>1078</v>
      </c>
      <c r="N37" s="46" t="s">
        <v>1079</v>
      </c>
      <c r="O37" s="46" t="s">
        <v>1080</v>
      </c>
      <c r="P37" s="46" t="s">
        <v>1081</v>
      </c>
      <c r="Q37" s="46" t="s">
        <v>1082</v>
      </c>
      <c r="R37" s="46" t="s">
        <v>1083</v>
      </c>
      <c r="S37" s="46" t="s">
        <v>1084</v>
      </c>
      <c r="T37" s="46" t="s">
        <v>1085</v>
      </c>
      <c r="U37" s="46" t="s">
        <v>1080</v>
      </c>
      <c r="V37" s="46" t="s">
        <v>1086</v>
      </c>
      <c r="W37" s="46" t="s">
        <v>1087</v>
      </c>
      <c r="X37" s="46" t="s">
        <v>1088</v>
      </c>
      <c r="Y37" s="46" t="s">
        <v>365</v>
      </c>
      <c r="Z37" s="46" t="s">
        <v>1089</v>
      </c>
      <c r="AA37" s="46" t="s">
        <v>1090</v>
      </c>
      <c r="AB37" s="46" t="s">
        <v>1091</v>
      </c>
      <c r="AC37" s="46" t="s">
        <v>810</v>
      </c>
      <c r="AD37" s="46" t="s">
        <v>1092</v>
      </c>
      <c r="AE37" s="46" t="s">
        <v>1087</v>
      </c>
      <c r="AF37" s="67" t="s">
        <v>1093</v>
      </c>
    </row>
    <row r="38">
      <c r="B38" s="60" t="s">
        <v>466</v>
      </c>
      <c r="C38" s="47"/>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68"/>
    </row>
    <row r="39">
      <c r="B39" s="61" t="s">
        <v>75</v>
      </c>
      <c r="C39" s="48"/>
      <c r="D39" s="48"/>
      <c r="E39" s="48"/>
      <c r="F39" s="48"/>
      <c r="G39" s="48"/>
      <c r="H39" s="48"/>
      <c r="I39" s="48"/>
      <c r="J39" s="48"/>
      <c r="K39" s="48"/>
      <c r="L39" s="48"/>
      <c r="M39" s="48"/>
      <c r="N39" s="48"/>
      <c r="O39" s="48"/>
      <c r="P39" s="48"/>
      <c r="Q39" s="48"/>
      <c r="R39" s="48"/>
      <c r="S39" s="48"/>
      <c r="T39" s="48"/>
      <c r="U39" s="48"/>
      <c r="V39" s="48"/>
      <c r="W39" s="48"/>
      <c r="X39" s="48"/>
      <c r="Y39" s="48"/>
      <c r="Z39" s="48"/>
      <c r="AA39" s="48"/>
      <c r="AB39" s="48"/>
      <c r="AC39" s="48"/>
      <c r="AD39" s="48"/>
      <c r="AE39" s="48"/>
      <c r="AF39" s="69"/>
    </row>
    <row r="40">
      <c r="B40" s="76" t="s">
        <v>117</v>
      </c>
      <c r="C40" s="48"/>
      <c r="D40" s="48"/>
      <c r="E40" s="48"/>
      <c r="F40" s="48"/>
      <c r="G40" s="48"/>
      <c r="H40" s="48"/>
      <c r="I40" s="48"/>
      <c r="J40" s="48"/>
      <c r="K40" s="48"/>
      <c r="L40" s="48"/>
      <c r="M40" s="48"/>
      <c r="N40" s="48"/>
      <c r="O40" s="48"/>
      <c r="P40" s="48"/>
      <c r="Q40" s="48"/>
      <c r="R40" s="48"/>
      <c r="S40" s="48"/>
      <c r="T40" s="48"/>
      <c r="U40" s="48"/>
      <c r="V40" s="48"/>
      <c r="W40" s="48"/>
      <c r="X40" s="48"/>
      <c r="Y40" s="48"/>
      <c r="Z40" s="48"/>
      <c r="AA40" s="48"/>
      <c r="AB40" s="48"/>
      <c r="AC40" s="48"/>
      <c r="AD40" s="48"/>
      <c r="AE40" s="48"/>
      <c r="AF40" s="69"/>
    </row>
    <row r="41">
      <c r="B41" s="74" t="s">
        <v>721</v>
      </c>
      <c r="C41" s="49" t="s">
        <v>508</v>
      </c>
      <c r="D41" s="49" t="s">
        <v>1094</v>
      </c>
      <c r="E41" s="49" t="s">
        <v>793</v>
      </c>
      <c r="F41" s="49" t="s">
        <v>1095</v>
      </c>
      <c r="G41" s="49" t="s">
        <v>1096</v>
      </c>
      <c r="H41" s="49" t="s">
        <v>1097</v>
      </c>
      <c r="I41" s="49" t="s">
        <v>1098</v>
      </c>
      <c r="J41" s="49" t="s">
        <v>1099</v>
      </c>
      <c r="K41" s="49" t="s">
        <v>1054</v>
      </c>
      <c r="L41" s="49" t="s">
        <v>1100</v>
      </c>
      <c r="M41" s="49" t="s">
        <v>1101</v>
      </c>
      <c r="N41" s="49" t="s">
        <v>1102</v>
      </c>
      <c r="O41" s="49" t="s">
        <v>1103</v>
      </c>
      <c r="P41" s="49" t="s">
        <v>1104</v>
      </c>
      <c r="Q41" s="49" t="s">
        <v>1105</v>
      </c>
      <c r="R41" s="49" t="s">
        <v>1106</v>
      </c>
      <c r="S41" s="49" t="s">
        <v>1107</v>
      </c>
      <c r="T41" s="49" t="s">
        <v>1108</v>
      </c>
      <c r="U41" s="49" t="s">
        <v>1109</v>
      </c>
      <c r="V41" s="49" t="s">
        <v>1110</v>
      </c>
      <c r="W41" s="49" t="s">
        <v>722</v>
      </c>
      <c r="X41" s="49" t="s">
        <v>1111</v>
      </c>
      <c r="Y41" s="49" t="s">
        <v>1112</v>
      </c>
      <c r="Z41" s="49" t="s">
        <v>1113</v>
      </c>
      <c r="AA41" s="49" t="s">
        <v>790</v>
      </c>
      <c r="AB41" s="49" t="s">
        <v>1114</v>
      </c>
      <c r="AC41" s="49" t="s">
        <v>1105</v>
      </c>
      <c r="AD41" s="49" t="s">
        <v>1115</v>
      </c>
      <c r="AE41" s="49" t="s">
        <v>1105</v>
      </c>
      <c r="AF41" s="70" t="s">
        <v>1116</v>
      </c>
    </row>
    <row r="42">
      <c r="B42" s="75" t="s">
        <v>745</v>
      </c>
      <c r="C42" s="46" t="s">
        <v>479</v>
      </c>
      <c r="D42" s="46" t="s">
        <v>1117</v>
      </c>
      <c r="E42" s="46" t="s">
        <v>821</v>
      </c>
      <c r="F42" s="46" t="s">
        <v>1118</v>
      </c>
      <c r="G42" s="46" t="s">
        <v>1119</v>
      </c>
      <c r="H42" s="46" t="s">
        <v>1120</v>
      </c>
      <c r="I42" s="46" t="s">
        <v>1121</v>
      </c>
      <c r="J42" s="46" t="s">
        <v>1122</v>
      </c>
      <c r="K42" s="46" t="s">
        <v>1078</v>
      </c>
      <c r="L42" s="46" t="s">
        <v>1123</v>
      </c>
      <c r="M42" s="46" t="s">
        <v>1124</v>
      </c>
      <c r="N42" s="46" t="s">
        <v>1125</v>
      </c>
      <c r="O42" s="46" t="s">
        <v>1126</v>
      </c>
      <c r="P42" s="46" t="s">
        <v>1127</v>
      </c>
      <c r="Q42" s="46" t="s">
        <v>1128</v>
      </c>
      <c r="R42" s="46" t="s">
        <v>1129</v>
      </c>
      <c r="S42" s="46" t="s">
        <v>1130</v>
      </c>
      <c r="T42" s="46" t="s">
        <v>1131</v>
      </c>
      <c r="U42" s="46" t="s">
        <v>1132</v>
      </c>
      <c r="V42" s="46" t="s">
        <v>1133</v>
      </c>
      <c r="W42" s="46" t="s">
        <v>746</v>
      </c>
      <c r="X42" s="46" t="s">
        <v>1134</v>
      </c>
      <c r="Y42" s="46" t="s">
        <v>1135</v>
      </c>
      <c r="Z42" s="46" t="s">
        <v>1136</v>
      </c>
      <c r="AA42" s="46" t="s">
        <v>817</v>
      </c>
      <c r="AB42" s="46" t="s">
        <v>1137</v>
      </c>
      <c r="AC42" s="46" t="s">
        <v>1128</v>
      </c>
      <c r="AD42" s="46" t="s">
        <v>1138</v>
      </c>
      <c r="AE42" s="46" t="s">
        <v>1128</v>
      </c>
      <c r="AF42" s="67" t="s">
        <v>1139</v>
      </c>
    </row>
    <row r="43">
      <c r="B43" s="60" t="s">
        <v>521</v>
      </c>
      <c r="C43" s="47"/>
      <c r="D43" s="47"/>
      <c r="E43" s="47"/>
      <c r="F43" s="47"/>
      <c r="G43" s="47"/>
      <c r="H43" s="47"/>
      <c r="I43" s="47"/>
      <c r="J43" s="47"/>
      <c r="K43" s="47"/>
      <c r="L43" s="47"/>
      <c r="M43" s="47"/>
      <c r="N43" s="47"/>
      <c r="O43" s="47"/>
      <c r="P43" s="47"/>
      <c r="Q43" s="47"/>
      <c r="R43" s="47"/>
      <c r="S43" s="47"/>
      <c r="T43" s="47"/>
      <c r="U43" s="47"/>
      <c r="V43" s="47"/>
      <c r="W43" s="47"/>
      <c r="X43" s="47"/>
      <c r="Y43" s="47"/>
      <c r="Z43" s="47"/>
      <c r="AA43" s="47"/>
      <c r="AB43" s="47"/>
      <c r="AC43" s="47"/>
      <c r="AD43" s="47"/>
      <c r="AE43" s="47"/>
      <c r="AF43" s="68"/>
    </row>
    <row r="44">
      <c r="B44" s="61" t="s">
        <v>75</v>
      </c>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69"/>
    </row>
    <row r="45">
      <c r="B45" s="76" t="s">
        <v>117</v>
      </c>
      <c r="C45" s="48"/>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69"/>
    </row>
    <row r="46">
      <c r="B46" s="74" t="s">
        <v>721</v>
      </c>
      <c r="C46" s="49" t="s">
        <v>1140</v>
      </c>
      <c r="D46" s="49" t="s">
        <v>1141</v>
      </c>
      <c r="E46" s="49" t="s">
        <v>1142</v>
      </c>
      <c r="F46" s="49" t="s">
        <v>1143</v>
      </c>
      <c r="G46" s="49" t="s">
        <v>442</v>
      </c>
      <c r="H46" s="49" t="s">
        <v>1144</v>
      </c>
      <c r="I46" s="49" t="s">
        <v>960</v>
      </c>
      <c r="J46" s="49" t="s">
        <v>1145</v>
      </c>
      <c r="K46" s="49" t="s">
        <v>454</v>
      </c>
      <c r="L46" s="49" t="s">
        <v>1146</v>
      </c>
      <c r="M46" s="49" t="s">
        <v>1147</v>
      </c>
      <c r="N46" s="49" t="s">
        <v>1148</v>
      </c>
      <c r="O46" s="49" t="s">
        <v>337</v>
      </c>
      <c r="P46" s="49" t="s">
        <v>1149</v>
      </c>
      <c r="Q46" s="49" t="s">
        <v>1150</v>
      </c>
      <c r="R46" s="49" t="s">
        <v>1151</v>
      </c>
      <c r="S46" s="49" t="s">
        <v>335</v>
      </c>
      <c r="T46" s="49" t="s">
        <v>1152</v>
      </c>
      <c r="U46" s="49" t="s">
        <v>1153</v>
      </c>
      <c r="V46" s="49" t="s">
        <v>1154</v>
      </c>
      <c r="W46" s="49" t="s">
        <v>924</v>
      </c>
      <c r="X46" s="49" t="s">
        <v>1155</v>
      </c>
      <c r="Y46" s="49" t="s">
        <v>1156</v>
      </c>
      <c r="Z46" s="49" t="s">
        <v>1157</v>
      </c>
      <c r="AA46" s="49" t="s">
        <v>181</v>
      </c>
      <c r="AB46" s="49" t="s">
        <v>1158</v>
      </c>
      <c r="AC46" s="49" t="s">
        <v>90</v>
      </c>
      <c r="AD46" s="49" t="s">
        <v>1159</v>
      </c>
      <c r="AE46" s="49" t="s">
        <v>627</v>
      </c>
      <c r="AF46" s="70" t="s">
        <v>1160</v>
      </c>
    </row>
    <row r="47">
      <c r="B47" s="75" t="s">
        <v>745</v>
      </c>
      <c r="C47" s="46" t="s">
        <v>477</v>
      </c>
      <c r="D47" s="46" t="s">
        <v>1161</v>
      </c>
      <c r="E47" s="46" t="s">
        <v>1162</v>
      </c>
      <c r="F47" s="46" t="s">
        <v>1163</v>
      </c>
      <c r="G47" s="46" t="s">
        <v>418</v>
      </c>
      <c r="H47" s="46" t="s">
        <v>1164</v>
      </c>
      <c r="I47" s="46" t="s">
        <v>983</v>
      </c>
      <c r="J47" s="46" t="s">
        <v>1165</v>
      </c>
      <c r="K47" s="46" t="s">
        <v>430</v>
      </c>
      <c r="L47" s="46" t="s">
        <v>1166</v>
      </c>
      <c r="M47" s="46" t="s">
        <v>386</v>
      </c>
      <c r="N47" s="46" t="s">
        <v>1167</v>
      </c>
      <c r="O47" s="46" t="s">
        <v>309</v>
      </c>
      <c r="P47" s="46" t="s">
        <v>1168</v>
      </c>
      <c r="Q47" s="46" t="s">
        <v>1169</v>
      </c>
      <c r="R47" s="46" t="s">
        <v>1170</v>
      </c>
      <c r="S47" s="46" t="s">
        <v>307</v>
      </c>
      <c r="T47" s="46" t="s">
        <v>1171</v>
      </c>
      <c r="U47" s="46" t="s">
        <v>1172</v>
      </c>
      <c r="V47" s="46" t="s">
        <v>1173</v>
      </c>
      <c r="W47" s="46" t="s">
        <v>943</v>
      </c>
      <c r="X47" s="46" t="s">
        <v>1174</v>
      </c>
      <c r="Y47" s="46" t="s">
        <v>1175</v>
      </c>
      <c r="Z47" s="46" t="s">
        <v>1176</v>
      </c>
      <c r="AA47" s="46" t="s">
        <v>1177</v>
      </c>
      <c r="AB47" s="46" t="s">
        <v>1178</v>
      </c>
      <c r="AC47" s="46" t="s">
        <v>1179</v>
      </c>
      <c r="AD47" s="46" t="s">
        <v>1180</v>
      </c>
      <c r="AE47" s="46" t="s">
        <v>606</v>
      </c>
      <c r="AF47" s="67" t="s">
        <v>1181</v>
      </c>
    </row>
    <row r="48">
      <c r="B48" s="60" t="s">
        <v>569</v>
      </c>
      <c r="C48" s="47"/>
      <c r="D48" s="47"/>
      <c r="E48" s="47"/>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68"/>
    </row>
    <row r="49">
      <c r="B49" s="61" t="s">
        <v>75</v>
      </c>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69"/>
    </row>
    <row r="50">
      <c r="B50" s="76" t="s">
        <v>117</v>
      </c>
      <c r="C50" s="48"/>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c r="AE50" s="48"/>
      <c r="AF50" s="69"/>
    </row>
    <row r="51">
      <c r="B51" s="74" t="s">
        <v>721</v>
      </c>
      <c r="C51" s="49" t="s">
        <v>771</v>
      </c>
      <c r="D51" s="49" t="s">
        <v>1182</v>
      </c>
      <c r="E51" s="49" t="s">
        <v>1006</v>
      </c>
      <c r="F51" s="49" t="s">
        <v>1183</v>
      </c>
      <c r="G51" s="49" t="s">
        <v>1184</v>
      </c>
      <c r="H51" s="49" t="s">
        <v>1185</v>
      </c>
      <c r="I51" s="49" t="s">
        <v>908</v>
      </c>
      <c r="J51" s="49" t="s">
        <v>1186</v>
      </c>
      <c r="K51" s="49" t="s">
        <v>390</v>
      </c>
      <c r="L51" s="49" t="s">
        <v>1187</v>
      </c>
      <c r="M51" s="49" t="s">
        <v>1188</v>
      </c>
      <c r="N51" s="49" t="s">
        <v>1189</v>
      </c>
      <c r="O51" s="49" t="s">
        <v>215</v>
      </c>
      <c r="P51" s="49" t="s">
        <v>1190</v>
      </c>
      <c r="Q51" s="49" t="s">
        <v>1191</v>
      </c>
      <c r="R51" s="49" t="s">
        <v>1192</v>
      </c>
      <c r="S51" s="49" t="s">
        <v>1193</v>
      </c>
      <c r="T51" s="49" t="s">
        <v>1194</v>
      </c>
      <c r="U51" s="49" t="s">
        <v>1195</v>
      </c>
      <c r="V51" s="49" t="s">
        <v>1196</v>
      </c>
      <c r="W51" s="49" t="s">
        <v>1197</v>
      </c>
      <c r="X51" s="49" t="s">
        <v>1198</v>
      </c>
      <c r="Y51" s="49" t="s">
        <v>735</v>
      </c>
      <c r="Z51" s="49" t="s">
        <v>1199</v>
      </c>
      <c r="AA51" s="49" t="s">
        <v>1200</v>
      </c>
      <c r="AB51" s="49" t="s">
        <v>1201</v>
      </c>
      <c r="AC51" s="49" t="s">
        <v>1112</v>
      </c>
      <c r="AD51" s="49" t="s">
        <v>1202</v>
      </c>
      <c r="AE51" s="49" t="s">
        <v>415</v>
      </c>
      <c r="AF51" s="70" t="s">
        <v>1203</v>
      </c>
    </row>
    <row r="52">
      <c r="B52" s="75" t="s">
        <v>745</v>
      </c>
      <c r="C52" s="46" t="s">
        <v>796</v>
      </c>
      <c r="D52" s="46" t="s">
        <v>1204</v>
      </c>
      <c r="E52" s="46" t="s">
        <v>1034</v>
      </c>
      <c r="F52" s="46" t="s">
        <v>1205</v>
      </c>
      <c r="G52" s="46" t="s">
        <v>1206</v>
      </c>
      <c r="H52" s="46" t="s">
        <v>1207</v>
      </c>
      <c r="I52" s="46" t="s">
        <v>928</v>
      </c>
      <c r="J52" s="46" t="s">
        <v>1208</v>
      </c>
      <c r="K52" s="46" t="s">
        <v>363</v>
      </c>
      <c r="L52" s="46" t="s">
        <v>1209</v>
      </c>
      <c r="M52" s="46" t="s">
        <v>855</v>
      </c>
      <c r="N52" s="46" t="s">
        <v>1210</v>
      </c>
      <c r="O52" s="46" t="s">
        <v>1211</v>
      </c>
      <c r="P52" s="46" t="s">
        <v>1212</v>
      </c>
      <c r="Q52" s="46" t="s">
        <v>1213</v>
      </c>
      <c r="R52" s="46" t="s">
        <v>1214</v>
      </c>
      <c r="S52" s="46" t="s">
        <v>1215</v>
      </c>
      <c r="T52" s="46" t="s">
        <v>1216</v>
      </c>
      <c r="U52" s="46" t="s">
        <v>316</v>
      </c>
      <c r="V52" s="46" t="s">
        <v>1217</v>
      </c>
      <c r="W52" s="46" t="s">
        <v>272</v>
      </c>
      <c r="X52" s="46" t="s">
        <v>1218</v>
      </c>
      <c r="Y52" s="46" t="s">
        <v>759</v>
      </c>
      <c r="Z52" s="46" t="s">
        <v>1219</v>
      </c>
      <c r="AA52" s="46" t="s">
        <v>328</v>
      </c>
      <c r="AB52" s="46" t="s">
        <v>1220</v>
      </c>
      <c r="AC52" s="46" t="s">
        <v>1135</v>
      </c>
      <c r="AD52" s="46" t="s">
        <v>1221</v>
      </c>
      <c r="AE52" s="46" t="s">
        <v>388</v>
      </c>
      <c r="AF52" s="67" t="s">
        <v>1222</v>
      </c>
    </row>
    <row r="53">
      <c r="B53" s="60" t="s">
        <v>601</v>
      </c>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68"/>
    </row>
    <row r="54">
      <c r="B54" s="61" t="s">
        <v>75</v>
      </c>
      <c r="C54" s="48"/>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c r="AE54" s="48"/>
      <c r="AF54" s="69"/>
    </row>
    <row r="55">
      <c r="B55" s="76" t="s">
        <v>117</v>
      </c>
      <c r="C55" s="48"/>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48"/>
      <c r="AE55" s="48"/>
      <c r="AF55" s="69"/>
    </row>
    <row r="56">
      <c r="B56" s="74" t="s">
        <v>721</v>
      </c>
      <c r="C56" s="49" t="s">
        <v>1223</v>
      </c>
      <c r="D56" s="49" t="s">
        <v>1224</v>
      </c>
      <c r="E56" s="49" t="s">
        <v>1225</v>
      </c>
      <c r="F56" s="49" t="s">
        <v>1226</v>
      </c>
      <c r="G56" s="49" t="s">
        <v>1227</v>
      </c>
      <c r="H56" s="49" t="s">
        <v>1228</v>
      </c>
      <c r="I56" s="49" t="s">
        <v>1229</v>
      </c>
      <c r="J56" s="49" t="s">
        <v>1230</v>
      </c>
      <c r="K56" s="49" t="s">
        <v>1225</v>
      </c>
      <c r="L56" s="49" t="s">
        <v>1231</v>
      </c>
      <c r="M56" s="49" t="s">
        <v>949</v>
      </c>
      <c r="N56" s="49" t="s">
        <v>1232</v>
      </c>
      <c r="O56" s="49" t="s">
        <v>1233</v>
      </c>
      <c r="P56" s="49" t="s">
        <v>1234</v>
      </c>
      <c r="Q56" s="49" t="s">
        <v>828</v>
      </c>
      <c r="R56" s="49" t="s">
        <v>1235</v>
      </c>
      <c r="S56" s="49" t="s">
        <v>1016</v>
      </c>
      <c r="T56" s="49" t="s">
        <v>1236</v>
      </c>
      <c r="U56" s="49" t="s">
        <v>1237</v>
      </c>
      <c r="V56" s="49" t="s">
        <v>1238</v>
      </c>
      <c r="W56" s="49" t="s">
        <v>1239</v>
      </c>
      <c r="X56" s="49" t="s">
        <v>1240</v>
      </c>
      <c r="Y56" s="49" t="s">
        <v>281</v>
      </c>
      <c r="Z56" s="49" t="s">
        <v>1241</v>
      </c>
      <c r="AA56" s="49" t="s">
        <v>1242</v>
      </c>
      <c r="AB56" s="49" t="s">
        <v>1243</v>
      </c>
      <c r="AC56" s="49" t="s">
        <v>390</v>
      </c>
      <c r="AD56" s="49" t="s">
        <v>1244</v>
      </c>
      <c r="AE56" s="49" t="s">
        <v>828</v>
      </c>
      <c r="AF56" s="70" t="s">
        <v>1245</v>
      </c>
    </row>
    <row r="57">
      <c r="B57" s="75" t="s">
        <v>745</v>
      </c>
      <c r="C57" s="46" t="s">
        <v>524</v>
      </c>
      <c r="D57" s="46" t="s">
        <v>1246</v>
      </c>
      <c r="E57" s="46" t="s">
        <v>1247</v>
      </c>
      <c r="F57" s="46" t="s">
        <v>1248</v>
      </c>
      <c r="G57" s="46" t="s">
        <v>1249</v>
      </c>
      <c r="H57" s="46" t="s">
        <v>1250</v>
      </c>
      <c r="I57" s="46" t="s">
        <v>1251</v>
      </c>
      <c r="J57" s="46" t="s">
        <v>1252</v>
      </c>
      <c r="K57" s="46" t="s">
        <v>1247</v>
      </c>
      <c r="L57" s="46" t="s">
        <v>1253</v>
      </c>
      <c r="M57" s="46" t="s">
        <v>971</v>
      </c>
      <c r="N57" s="46" t="s">
        <v>1254</v>
      </c>
      <c r="O57" s="46" t="s">
        <v>1255</v>
      </c>
      <c r="P57" s="46" t="s">
        <v>1256</v>
      </c>
      <c r="Q57" s="46" t="s">
        <v>853</v>
      </c>
      <c r="R57" s="46" t="s">
        <v>1257</v>
      </c>
      <c r="S57" s="46" t="s">
        <v>1044</v>
      </c>
      <c r="T57" s="46" t="s">
        <v>1258</v>
      </c>
      <c r="U57" s="46" t="s">
        <v>1259</v>
      </c>
      <c r="V57" s="46" t="s">
        <v>1260</v>
      </c>
      <c r="W57" s="46" t="s">
        <v>1261</v>
      </c>
      <c r="X57" s="46" t="s">
        <v>1262</v>
      </c>
      <c r="Y57" s="46" t="s">
        <v>251</v>
      </c>
      <c r="Z57" s="46" t="s">
        <v>1263</v>
      </c>
      <c r="AA57" s="46" t="s">
        <v>588</v>
      </c>
      <c r="AB57" s="46" t="s">
        <v>1264</v>
      </c>
      <c r="AC57" s="46" t="s">
        <v>363</v>
      </c>
      <c r="AD57" s="46" t="s">
        <v>1265</v>
      </c>
      <c r="AE57" s="46" t="s">
        <v>853</v>
      </c>
      <c r="AF57" s="67" t="s">
        <v>1266</v>
      </c>
    </row>
    <row r="58">
      <c r="B58" s="60" t="s">
        <v>641</v>
      </c>
      <c r="C58" s="47"/>
      <c r="D58" s="47"/>
      <c r="E58" s="47"/>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68"/>
    </row>
    <row r="59">
      <c r="B59" s="61" t="s">
        <v>75</v>
      </c>
      <c r="C59" s="48"/>
      <c r="D59" s="48"/>
      <c r="E59" s="48"/>
      <c r="F59" s="48"/>
      <c r="G59" s="48"/>
      <c r="H59" s="48"/>
      <c r="I59" s="48"/>
      <c r="J59" s="48"/>
      <c r="K59" s="48"/>
      <c r="L59" s="48"/>
      <c r="M59" s="48"/>
      <c r="N59" s="48"/>
      <c r="O59" s="48"/>
      <c r="P59" s="48"/>
      <c r="Q59" s="48"/>
      <c r="R59" s="48"/>
      <c r="S59" s="48"/>
      <c r="T59" s="48"/>
      <c r="U59" s="48"/>
      <c r="V59" s="48"/>
      <c r="W59" s="48"/>
      <c r="X59" s="48"/>
      <c r="Y59" s="48"/>
      <c r="Z59" s="48"/>
      <c r="AA59" s="48"/>
      <c r="AB59" s="48"/>
      <c r="AC59" s="48"/>
      <c r="AD59" s="48"/>
      <c r="AE59" s="48"/>
      <c r="AF59" s="69"/>
    </row>
    <row r="60">
      <c r="B60" s="76" t="s">
        <v>117</v>
      </c>
      <c r="C60" s="48"/>
      <c r="D60" s="48"/>
      <c r="E60" s="48"/>
      <c r="F60" s="48"/>
      <c r="G60" s="48"/>
      <c r="H60" s="48"/>
      <c r="I60" s="48"/>
      <c r="J60" s="48"/>
      <c r="K60" s="48"/>
      <c r="L60" s="48"/>
      <c r="M60" s="48"/>
      <c r="N60" s="48"/>
      <c r="O60" s="48"/>
      <c r="P60" s="48"/>
      <c r="Q60" s="48"/>
      <c r="R60" s="48"/>
      <c r="S60" s="48"/>
      <c r="T60" s="48"/>
      <c r="U60" s="48"/>
      <c r="V60" s="48"/>
      <c r="W60" s="48"/>
      <c r="X60" s="48"/>
      <c r="Y60" s="48"/>
      <c r="Z60" s="48"/>
      <c r="AA60" s="48"/>
      <c r="AB60" s="48"/>
      <c r="AC60" s="48"/>
      <c r="AD60" s="48"/>
      <c r="AE60" s="48"/>
      <c r="AF60" s="69"/>
    </row>
    <row r="61">
      <c r="B61" s="74" t="s">
        <v>721</v>
      </c>
      <c r="C61" s="49" t="s">
        <v>724</v>
      </c>
      <c r="D61" s="49" t="s">
        <v>1267</v>
      </c>
      <c r="E61" s="49" t="s">
        <v>1268</v>
      </c>
      <c r="F61" s="49" t="s">
        <v>1269</v>
      </c>
      <c r="G61" s="49" t="s">
        <v>1225</v>
      </c>
      <c r="H61" s="49" t="s">
        <v>1270</v>
      </c>
      <c r="I61" s="49" t="s">
        <v>839</v>
      </c>
      <c r="J61" s="49" t="s">
        <v>1271</v>
      </c>
      <c r="K61" s="49" t="s">
        <v>622</v>
      </c>
      <c r="L61" s="49" t="s">
        <v>1272</v>
      </c>
      <c r="M61" s="49" t="s">
        <v>1273</v>
      </c>
      <c r="N61" s="49" t="s">
        <v>1274</v>
      </c>
      <c r="O61" s="49" t="s">
        <v>830</v>
      </c>
      <c r="P61" s="49" t="s">
        <v>1275</v>
      </c>
      <c r="Q61" s="49" t="s">
        <v>494</v>
      </c>
      <c r="R61" s="49" t="s">
        <v>495</v>
      </c>
      <c r="S61" s="49" t="s">
        <v>1276</v>
      </c>
      <c r="T61" s="49" t="s">
        <v>1277</v>
      </c>
      <c r="U61" s="49" t="s">
        <v>1278</v>
      </c>
      <c r="V61" s="49" t="s">
        <v>1279</v>
      </c>
      <c r="W61" s="49" t="s">
        <v>1280</v>
      </c>
      <c r="X61" s="49" t="s">
        <v>1281</v>
      </c>
      <c r="Y61" s="49" t="s">
        <v>1282</v>
      </c>
      <c r="Z61" s="49" t="s">
        <v>1283</v>
      </c>
      <c r="AA61" s="49" t="s">
        <v>1284</v>
      </c>
      <c r="AB61" s="49" t="s">
        <v>1285</v>
      </c>
      <c r="AC61" s="49" t="s">
        <v>1286</v>
      </c>
      <c r="AD61" s="49" t="s">
        <v>1287</v>
      </c>
      <c r="AE61" s="49" t="s">
        <v>790</v>
      </c>
      <c r="AF61" s="70" t="s">
        <v>1288</v>
      </c>
    </row>
    <row r="62">
      <c r="B62" s="75" t="s">
        <v>745</v>
      </c>
      <c r="C62" s="46" t="s">
        <v>748</v>
      </c>
      <c r="D62" s="46" t="s">
        <v>1289</v>
      </c>
      <c r="E62" s="46" t="s">
        <v>1290</v>
      </c>
      <c r="F62" s="46" t="s">
        <v>1291</v>
      </c>
      <c r="G62" s="46" t="s">
        <v>1247</v>
      </c>
      <c r="H62" s="46" t="s">
        <v>1292</v>
      </c>
      <c r="I62" s="46" t="s">
        <v>864</v>
      </c>
      <c r="J62" s="46" t="s">
        <v>1293</v>
      </c>
      <c r="K62" s="46" t="s">
        <v>602</v>
      </c>
      <c r="L62" s="46" t="s">
        <v>1294</v>
      </c>
      <c r="M62" s="46" t="s">
        <v>602</v>
      </c>
      <c r="N62" s="46" t="s">
        <v>1295</v>
      </c>
      <c r="O62" s="46" t="s">
        <v>855</v>
      </c>
      <c r="P62" s="46" t="s">
        <v>1296</v>
      </c>
      <c r="Q62" s="46" t="s">
        <v>494</v>
      </c>
      <c r="R62" s="46" t="s">
        <v>495</v>
      </c>
      <c r="S62" s="46" t="s">
        <v>363</v>
      </c>
      <c r="T62" s="46" t="s">
        <v>1297</v>
      </c>
      <c r="U62" s="46" t="s">
        <v>1175</v>
      </c>
      <c r="V62" s="46" t="s">
        <v>1298</v>
      </c>
      <c r="W62" s="46" t="s">
        <v>1299</v>
      </c>
      <c r="X62" s="46" t="s">
        <v>1300</v>
      </c>
      <c r="Y62" s="46" t="s">
        <v>1301</v>
      </c>
      <c r="Z62" s="46" t="s">
        <v>1302</v>
      </c>
      <c r="AA62" s="46" t="s">
        <v>1303</v>
      </c>
      <c r="AB62" s="46" t="s">
        <v>1304</v>
      </c>
      <c r="AC62" s="46" t="s">
        <v>1305</v>
      </c>
      <c r="AD62" s="46" t="s">
        <v>1306</v>
      </c>
      <c r="AE62" s="46" t="s">
        <v>817</v>
      </c>
      <c r="AF62" s="67" t="s">
        <v>1307</v>
      </c>
    </row>
    <row r="63">
      <c r="B63" s="60" t="s">
        <v>671</v>
      </c>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68"/>
    </row>
    <row r="64">
      <c r="B64" s="61" t="s">
        <v>75</v>
      </c>
      <c r="C64" s="48"/>
      <c r="D64" s="48"/>
      <c r="E64" s="48"/>
      <c r="F64" s="48"/>
      <c r="G64" s="48"/>
      <c r="H64" s="48"/>
      <c r="I64" s="48"/>
      <c r="J64" s="48"/>
      <c r="K64" s="48"/>
      <c r="L64" s="48"/>
      <c r="M64" s="48"/>
      <c r="N64" s="48"/>
      <c r="O64" s="48"/>
      <c r="P64" s="48"/>
      <c r="Q64" s="48"/>
      <c r="R64" s="48"/>
      <c r="S64" s="48"/>
      <c r="T64" s="48"/>
      <c r="U64" s="48"/>
      <c r="V64" s="48"/>
      <c r="W64" s="48"/>
      <c r="X64" s="48"/>
      <c r="Y64" s="48"/>
      <c r="Z64" s="48"/>
      <c r="AA64" s="48"/>
      <c r="AB64" s="48"/>
      <c r="AC64" s="48"/>
      <c r="AD64" s="48"/>
      <c r="AE64" s="48"/>
      <c r="AF64" s="69"/>
    </row>
    <row r="65">
      <c r="B65" s="76" t="s">
        <v>117</v>
      </c>
      <c r="C65" s="48"/>
      <c r="D65" s="48"/>
      <c r="E65" s="48"/>
      <c r="F65" s="48"/>
      <c r="G65" s="48"/>
      <c r="H65" s="48"/>
      <c r="I65" s="48"/>
      <c r="J65" s="48"/>
      <c r="K65" s="48"/>
      <c r="L65" s="48"/>
      <c r="M65" s="48"/>
      <c r="N65" s="48"/>
      <c r="O65" s="48"/>
      <c r="P65" s="48"/>
      <c r="Q65" s="48"/>
      <c r="R65" s="48"/>
      <c r="S65" s="48"/>
      <c r="T65" s="48"/>
      <c r="U65" s="48"/>
      <c r="V65" s="48"/>
      <c r="W65" s="48"/>
      <c r="X65" s="48"/>
      <c r="Y65" s="48"/>
      <c r="Z65" s="48"/>
      <c r="AA65" s="48"/>
      <c r="AB65" s="48"/>
      <c r="AC65" s="48"/>
      <c r="AD65" s="48"/>
      <c r="AE65" s="48"/>
      <c r="AF65" s="69"/>
    </row>
    <row r="66">
      <c r="B66" s="74" t="s">
        <v>721</v>
      </c>
      <c r="C66" s="49" t="s">
        <v>1308</v>
      </c>
      <c r="D66" s="49" t="s">
        <v>1309</v>
      </c>
      <c r="E66" s="49" t="s">
        <v>740</v>
      </c>
      <c r="F66" s="49" t="s">
        <v>1310</v>
      </c>
      <c r="G66" s="49" t="s">
        <v>1311</v>
      </c>
      <c r="H66" s="49" t="s">
        <v>1312</v>
      </c>
      <c r="I66" s="49" t="s">
        <v>1311</v>
      </c>
      <c r="J66" s="49" t="s">
        <v>1313</v>
      </c>
      <c r="K66" s="49" t="s">
        <v>463</v>
      </c>
      <c r="L66" s="49" t="s">
        <v>1314</v>
      </c>
      <c r="M66" s="49" t="s">
        <v>1315</v>
      </c>
      <c r="N66" s="49" t="s">
        <v>1316</v>
      </c>
      <c r="O66" s="49" t="s">
        <v>1317</v>
      </c>
      <c r="P66" s="49" t="s">
        <v>1318</v>
      </c>
      <c r="Q66" s="49" t="s">
        <v>494</v>
      </c>
      <c r="R66" s="49" t="s">
        <v>495</v>
      </c>
      <c r="S66" s="49" t="s">
        <v>1319</v>
      </c>
      <c r="T66" s="49" t="s">
        <v>1320</v>
      </c>
      <c r="U66" s="49" t="s">
        <v>1321</v>
      </c>
      <c r="V66" s="49" t="s">
        <v>1322</v>
      </c>
      <c r="W66" s="49" t="s">
        <v>1156</v>
      </c>
      <c r="X66" s="49" t="s">
        <v>1323</v>
      </c>
      <c r="Y66" s="49" t="s">
        <v>735</v>
      </c>
      <c r="Z66" s="49" t="s">
        <v>1324</v>
      </c>
      <c r="AA66" s="49" t="s">
        <v>1325</v>
      </c>
      <c r="AB66" s="49" t="s">
        <v>1326</v>
      </c>
      <c r="AC66" s="49" t="s">
        <v>1327</v>
      </c>
      <c r="AD66" s="49" t="s">
        <v>1328</v>
      </c>
      <c r="AE66" s="49" t="s">
        <v>1329</v>
      </c>
      <c r="AF66" s="70" t="s">
        <v>1330</v>
      </c>
    </row>
    <row r="67">
      <c r="B67" s="75" t="s">
        <v>745</v>
      </c>
      <c r="C67" s="46" t="s">
        <v>1215</v>
      </c>
      <c r="D67" s="46" t="s">
        <v>1331</v>
      </c>
      <c r="E67" s="46" t="s">
        <v>764</v>
      </c>
      <c r="F67" s="46" t="s">
        <v>1332</v>
      </c>
      <c r="G67" s="46" t="s">
        <v>1333</v>
      </c>
      <c r="H67" s="46" t="s">
        <v>1334</v>
      </c>
      <c r="I67" s="46" t="s">
        <v>1333</v>
      </c>
      <c r="J67" s="46" t="s">
        <v>1335</v>
      </c>
      <c r="K67" s="46" t="s">
        <v>439</v>
      </c>
      <c r="L67" s="46" t="s">
        <v>1336</v>
      </c>
      <c r="M67" s="46" t="s">
        <v>1337</v>
      </c>
      <c r="N67" s="46" t="s">
        <v>1338</v>
      </c>
      <c r="O67" s="46" t="s">
        <v>1339</v>
      </c>
      <c r="P67" s="46" t="s">
        <v>1340</v>
      </c>
      <c r="Q67" s="46" t="s">
        <v>1341</v>
      </c>
      <c r="R67" s="46" t="s">
        <v>1342</v>
      </c>
      <c r="S67" s="46" t="s">
        <v>268</v>
      </c>
      <c r="T67" s="46" t="s">
        <v>1343</v>
      </c>
      <c r="U67" s="46" t="s">
        <v>1344</v>
      </c>
      <c r="V67" s="46" t="s">
        <v>1345</v>
      </c>
      <c r="W67" s="46" t="s">
        <v>1175</v>
      </c>
      <c r="X67" s="46" t="s">
        <v>1346</v>
      </c>
      <c r="Y67" s="46" t="s">
        <v>759</v>
      </c>
      <c r="Z67" s="46" t="s">
        <v>1347</v>
      </c>
      <c r="AA67" s="46" t="s">
        <v>1348</v>
      </c>
      <c r="AB67" s="46" t="s">
        <v>1349</v>
      </c>
      <c r="AC67" s="46" t="s">
        <v>1337</v>
      </c>
      <c r="AD67" s="46" t="s">
        <v>1350</v>
      </c>
      <c r="AE67" s="46" t="s">
        <v>1351</v>
      </c>
      <c r="AF67" s="67" t="s">
        <v>1352</v>
      </c>
    </row>
    <row r="68">
      <c r="B68" s="60" t="s">
        <v>707</v>
      </c>
      <c r="C68" s="47"/>
      <c r="D68" s="47"/>
      <c r="E68" s="47"/>
      <c r="F68" s="47"/>
      <c r="G68" s="47"/>
      <c r="H68" s="47"/>
      <c r="I68" s="47"/>
      <c r="J68" s="47"/>
      <c r="K68" s="47"/>
      <c r="L68" s="47"/>
      <c r="M68" s="47"/>
      <c r="N68" s="47"/>
      <c r="O68" s="47"/>
      <c r="P68" s="47"/>
      <c r="Q68" s="47"/>
      <c r="R68" s="47"/>
      <c r="S68" s="47"/>
      <c r="T68" s="47"/>
      <c r="U68" s="47"/>
      <c r="V68" s="47"/>
      <c r="W68" s="47"/>
      <c r="X68" s="47"/>
      <c r="Y68" s="47"/>
      <c r="Z68" s="47"/>
      <c r="AA68" s="47"/>
      <c r="AB68" s="47"/>
      <c r="AC68" s="47"/>
      <c r="AD68" s="47"/>
      <c r="AE68" s="47"/>
      <c r="AF68" s="68"/>
    </row>
    <row r="69">
      <c r="B69" s="61" t="s">
        <v>75</v>
      </c>
      <c r="C69" s="48"/>
      <c r="D69" s="48"/>
      <c r="E69" s="48"/>
      <c r="F69" s="48"/>
      <c r="G69" s="48"/>
      <c r="H69" s="48"/>
      <c r="I69" s="48"/>
      <c r="J69" s="48"/>
      <c r="K69" s="48"/>
      <c r="L69" s="48"/>
      <c r="M69" s="48"/>
      <c r="N69" s="48"/>
      <c r="O69" s="48"/>
      <c r="P69" s="48"/>
      <c r="Q69" s="48"/>
      <c r="R69" s="48"/>
      <c r="S69" s="48"/>
      <c r="T69" s="48"/>
      <c r="U69" s="48"/>
      <c r="V69" s="48"/>
      <c r="W69" s="48"/>
      <c r="X69" s="48"/>
      <c r="Y69" s="48"/>
      <c r="Z69" s="48"/>
      <c r="AA69" s="48"/>
      <c r="AB69" s="48"/>
      <c r="AC69" s="48"/>
      <c r="AD69" s="48"/>
      <c r="AE69" s="48"/>
      <c r="AF69" s="69"/>
    </row>
    <row r="70">
      <c r="B70" s="76" t="s">
        <v>117</v>
      </c>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69"/>
    </row>
    <row r="71">
      <c r="B71" s="74" t="s">
        <v>721</v>
      </c>
      <c r="C71" s="49" t="s">
        <v>708</v>
      </c>
      <c r="D71" s="49" t="s">
        <v>708</v>
      </c>
      <c r="E71" s="49" t="s">
        <v>708</v>
      </c>
      <c r="F71" s="49" t="s">
        <v>708</v>
      </c>
      <c r="G71" s="49" t="s">
        <v>708</v>
      </c>
      <c r="H71" s="49" t="s">
        <v>708</v>
      </c>
      <c r="I71" s="49" t="s">
        <v>708</v>
      </c>
      <c r="J71" s="49" t="s">
        <v>708</v>
      </c>
      <c r="K71" s="49" t="s">
        <v>708</v>
      </c>
      <c r="L71" s="49" t="s">
        <v>708</v>
      </c>
      <c r="M71" s="49" t="s">
        <v>494</v>
      </c>
      <c r="N71" s="49" t="s">
        <v>495</v>
      </c>
      <c r="O71" s="49" t="s">
        <v>708</v>
      </c>
      <c r="P71" s="49" t="s">
        <v>708</v>
      </c>
      <c r="Q71" s="49" t="s">
        <v>708</v>
      </c>
      <c r="R71" s="49" t="s">
        <v>708</v>
      </c>
      <c r="S71" s="49" t="s">
        <v>494</v>
      </c>
      <c r="T71" s="49" t="s">
        <v>495</v>
      </c>
      <c r="U71" s="49" t="s">
        <v>494</v>
      </c>
      <c r="V71" s="49" t="s">
        <v>495</v>
      </c>
      <c r="W71" s="49" t="s">
        <v>494</v>
      </c>
      <c r="X71" s="49" t="s">
        <v>495</v>
      </c>
      <c r="Y71" s="49" t="s">
        <v>708</v>
      </c>
      <c r="Z71" s="49" t="s">
        <v>708</v>
      </c>
      <c r="AA71" s="49" t="s">
        <v>708</v>
      </c>
      <c r="AB71" s="49" t="s">
        <v>708</v>
      </c>
      <c r="AC71" s="49" t="s">
        <v>494</v>
      </c>
      <c r="AD71" s="49" t="s">
        <v>495</v>
      </c>
      <c r="AE71" s="49" t="s">
        <v>494</v>
      </c>
      <c r="AF71" s="70" t="s">
        <v>495</v>
      </c>
    </row>
    <row r="72">
      <c r="B72" s="75" t="s">
        <v>745</v>
      </c>
      <c r="C72" s="46" t="s">
        <v>708</v>
      </c>
      <c r="D72" s="46" t="s">
        <v>708</v>
      </c>
      <c r="E72" s="46" t="s">
        <v>708</v>
      </c>
      <c r="F72" s="46" t="s">
        <v>708</v>
      </c>
      <c r="G72" s="46" t="s">
        <v>708</v>
      </c>
      <c r="H72" s="46" t="s">
        <v>708</v>
      </c>
      <c r="I72" s="46" t="s">
        <v>708</v>
      </c>
      <c r="J72" s="46" t="s">
        <v>708</v>
      </c>
      <c r="K72" s="46" t="s">
        <v>708</v>
      </c>
      <c r="L72" s="46" t="s">
        <v>708</v>
      </c>
      <c r="M72" s="46" t="s">
        <v>494</v>
      </c>
      <c r="N72" s="46" t="s">
        <v>495</v>
      </c>
      <c r="O72" s="46" t="s">
        <v>708</v>
      </c>
      <c r="P72" s="46" t="s">
        <v>708</v>
      </c>
      <c r="Q72" s="46" t="s">
        <v>708</v>
      </c>
      <c r="R72" s="46" t="s">
        <v>708</v>
      </c>
      <c r="S72" s="46" t="s">
        <v>494</v>
      </c>
      <c r="T72" s="46" t="s">
        <v>495</v>
      </c>
      <c r="U72" s="46" t="s">
        <v>494</v>
      </c>
      <c r="V72" s="46" t="s">
        <v>495</v>
      </c>
      <c r="W72" s="46" t="s">
        <v>494</v>
      </c>
      <c r="X72" s="46" t="s">
        <v>495</v>
      </c>
      <c r="Y72" s="46" t="s">
        <v>708</v>
      </c>
      <c r="Z72" s="46" t="s">
        <v>708</v>
      </c>
      <c r="AA72" s="46" t="s">
        <v>708</v>
      </c>
      <c r="AB72" s="46" t="s">
        <v>708</v>
      </c>
      <c r="AC72" s="46" t="s">
        <v>494</v>
      </c>
      <c r="AD72" s="46" t="s">
        <v>495</v>
      </c>
      <c r="AE72" s="46" t="s">
        <v>494</v>
      </c>
      <c r="AF72" s="67" t="s">
        <v>495</v>
      </c>
    </row>
    <row r="73">
      <c r="B73" s="60" t="s">
        <v>719</v>
      </c>
      <c r="C73" s="47"/>
      <c r="D73" s="47"/>
      <c r="E73" s="47"/>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68"/>
    </row>
    <row r="74">
      <c r="B74" s="61" t="s">
        <v>75</v>
      </c>
      <c r="C74" s="48"/>
      <c r="D74" s="48"/>
      <c r="E74" s="48"/>
      <c r="F74" s="48"/>
      <c r="G74" s="48"/>
      <c r="H74" s="48"/>
      <c r="I74" s="48"/>
      <c r="J74" s="48"/>
      <c r="K74" s="48"/>
      <c r="L74" s="48"/>
      <c r="M74" s="48"/>
      <c r="N74" s="48"/>
      <c r="O74" s="48"/>
      <c r="P74" s="48"/>
      <c r="Q74" s="48"/>
      <c r="R74" s="48"/>
      <c r="S74" s="48"/>
      <c r="T74" s="48"/>
      <c r="U74" s="48"/>
      <c r="V74" s="48"/>
      <c r="W74" s="48"/>
      <c r="X74" s="48"/>
      <c r="Y74" s="48"/>
      <c r="Z74" s="48"/>
      <c r="AA74" s="48"/>
      <c r="AB74" s="48"/>
      <c r="AC74" s="48"/>
      <c r="AD74" s="48"/>
      <c r="AE74" s="48"/>
      <c r="AF74" s="69"/>
    </row>
    <row r="75">
      <c r="B75" s="76" t="s">
        <v>117</v>
      </c>
      <c r="C75" s="48"/>
      <c r="D75" s="48"/>
      <c r="E75" s="48"/>
      <c r="F75" s="48"/>
      <c r="G75" s="48"/>
      <c r="H75" s="48"/>
      <c r="I75" s="48"/>
      <c r="J75" s="48"/>
      <c r="K75" s="48"/>
      <c r="L75" s="48"/>
      <c r="M75" s="48"/>
      <c r="N75" s="48"/>
      <c r="O75" s="48"/>
      <c r="P75" s="48"/>
      <c r="Q75" s="48"/>
      <c r="R75" s="48"/>
      <c r="S75" s="48"/>
      <c r="T75" s="48"/>
      <c r="U75" s="48"/>
      <c r="V75" s="48"/>
      <c r="W75" s="48"/>
      <c r="X75" s="48"/>
      <c r="Y75" s="48"/>
      <c r="Z75" s="48"/>
      <c r="AA75" s="48"/>
      <c r="AB75" s="48"/>
      <c r="AC75" s="48"/>
      <c r="AD75" s="48"/>
      <c r="AE75" s="48"/>
      <c r="AF75" s="69"/>
    </row>
    <row r="76">
      <c r="B76" s="74" t="s">
        <v>721</v>
      </c>
      <c r="C76" s="49" t="s">
        <v>708</v>
      </c>
      <c r="D76" s="49" t="s">
        <v>708</v>
      </c>
      <c r="E76" s="49" t="s">
        <v>708</v>
      </c>
      <c r="F76" s="49" t="s">
        <v>708</v>
      </c>
      <c r="G76" s="49" t="s">
        <v>708</v>
      </c>
      <c r="H76" s="49" t="s">
        <v>708</v>
      </c>
      <c r="I76" s="49" t="s">
        <v>708</v>
      </c>
      <c r="J76" s="49" t="s">
        <v>708</v>
      </c>
      <c r="K76" s="49" t="s">
        <v>708</v>
      </c>
      <c r="L76" s="49" t="s">
        <v>708</v>
      </c>
      <c r="M76" s="49" t="s">
        <v>708</v>
      </c>
      <c r="N76" s="49" t="s">
        <v>708</v>
      </c>
      <c r="O76" s="49" t="s">
        <v>494</v>
      </c>
      <c r="P76" s="49" t="s">
        <v>495</v>
      </c>
      <c r="Q76" s="49" t="s">
        <v>494</v>
      </c>
      <c r="R76" s="49" t="s">
        <v>495</v>
      </c>
      <c r="S76" s="49" t="s">
        <v>494</v>
      </c>
      <c r="T76" s="49" t="s">
        <v>495</v>
      </c>
      <c r="U76" s="49" t="s">
        <v>708</v>
      </c>
      <c r="V76" s="49" t="s">
        <v>708</v>
      </c>
      <c r="W76" s="49" t="s">
        <v>494</v>
      </c>
      <c r="X76" s="49" t="s">
        <v>495</v>
      </c>
      <c r="Y76" s="49" t="s">
        <v>494</v>
      </c>
      <c r="Z76" s="49" t="s">
        <v>495</v>
      </c>
      <c r="AA76" s="49" t="s">
        <v>494</v>
      </c>
      <c r="AB76" s="49" t="s">
        <v>495</v>
      </c>
      <c r="AC76" s="49" t="s">
        <v>494</v>
      </c>
      <c r="AD76" s="49" t="s">
        <v>495</v>
      </c>
      <c r="AE76" s="49" t="s">
        <v>494</v>
      </c>
      <c r="AF76" s="70" t="s">
        <v>495</v>
      </c>
    </row>
    <row r="77">
      <c r="B77" s="75" t="s">
        <v>745</v>
      </c>
      <c r="C77" s="46" t="s">
        <v>708</v>
      </c>
      <c r="D77" s="46" t="s">
        <v>708</v>
      </c>
      <c r="E77" s="46" t="s">
        <v>708</v>
      </c>
      <c r="F77" s="46" t="s">
        <v>708</v>
      </c>
      <c r="G77" s="46" t="s">
        <v>708</v>
      </c>
      <c r="H77" s="46" t="s">
        <v>708</v>
      </c>
      <c r="I77" s="46" t="s">
        <v>708</v>
      </c>
      <c r="J77" s="46" t="s">
        <v>708</v>
      </c>
      <c r="K77" s="46" t="s">
        <v>708</v>
      </c>
      <c r="L77" s="46" t="s">
        <v>708</v>
      </c>
      <c r="M77" s="46" t="s">
        <v>708</v>
      </c>
      <c r="N77" s="46" t="s">
        <v>708</v>
      </c>
      <c r="O77" s="46" t="s">
        <v>494</v>
      </c>
      <c r="P77" s="46" t="s">
        <v>495</v>
      </c>
      <c r="Q77" s="46" t="s">
        <v>494</v>
      </c>
      <c r="R77" s="46" t="s">
        <v>495</v>
      </c>
      <c r="S77" s="46" t="s">
        <v>494</v>
      </c>
      <c r="T77" s="46" t="s">
        <v>495</v>
      </c>
      <c r="U77" s="46" t="s">
        <v>708</v>
      </c>
      <c r="V77" s="46" t="s">
        <v>708</v>
      </c>
      <c r="W77" s="46" t="s">
        <v>494</v>
      </c>
      <c r="X77" s="46" t="s">
        <v>495</v>
      </c>
      <c r="Y77" s="46" t="s">
        <v>494</v>
      </c>
      <c r="Z77" s="46" t="s">
        <v>495</v>
      </c>
      <c r="AA77" s="46" t="s">
        <v>494</v>
      </c>
      <c r="AB77" s="46" t="s">
        <v>495</v>
      </c>
      <c r="AC77" s="46" t="s">
        <v>494</v>
      </c>
      <c r="AD77" s="46" t="s">
        <v>495</v>
      </c>
      <c r="AE77" s="46" t="s">
        <v>494</v>
      </c>
      <c r="AF77" s="67" t="s">
        <v>495</v>
      </c>
    </row>
    <row r="78">
      <c r="B78" s="60" t="s">
        <v>710</v>
      </c>
      <c r="C78" s="47"/>
      <c r="D78" s="47"/>
      <c r="E78" s="47"/>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68"/>
    </row>
    <row r="79">
      <c r="B79" s="61" t="s">
        <v>75</v>
      </c>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69"/>
    </row>
    <row r="80">
      <c r="B80" s="76" t="s">
        <v>117</v>
      </c>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69"/>
    </row>
    <row r="81">
      <c r="B81" s="74" t="s">
        <v>721</v>
      </c>
      <c r="C81" s="49" t="s">
        <v>708</v>
      </c>
      <c r="D81" s="49" t="s">
        <v>708</v>
      </c>
      <c r="E81" s="49" t="s">
        <v>708</v>
      </c>
      <c r="F81" s="49" t="s">
        <v>708</v>
      </c>
      <c r="G81" s="49" t="s">
        <v>708</v>
      </c>
      <c r="H81" s="49" t="s">
        <v>708</v>
      </c>
      <c r="I81" s="49" t="s">
        <v>708</v>
      </c>
      <c r="J81" s="49" t="s">
        <v>708</v>
      </c>
      <c r="K81" s="49" t="s">
        <v>708</v>
      </c>
      <c r="L81" s="49" t="s">
        <v>708</v>
      </c>
      <c r="M81" s="49" t="s">
        <v>708</v>
      </c>
      <c r="N81" s="49" t="s">
        <v>708</v>
      </c>
      <c r="O81" s="49" t="s">
        <v>708</v>
      </c>
      <c r="P81" s="49" t="s">
        <v>708</v>
      </c>
      <c r="Q81" s="49" t="s">
        <v>494</v>
      </c>
      <c r="R81" s="49" t="s">
        <v>495</v>
      </c>
      <c r="S81" s="49" t="s">
        <v>494</v>
      </c>
      <c r="T81" s="49" t="s">
        <v>495</v>
      </c>
      <c r="U81" s="49" t="s">
        <v>494</v>
      </c>
      <c r="V81" s="49" t="s">
        <v>495</v>
      </c>
      <c r="W81" s="49" t="s">
        <v>494</v>
      </c>
      <c r="X81" s="49" t="s">
        <v>495</v>
      </c>
      <c r="Y81" s="49" t="s">
        <v>494</v>
      </c>
      <c r="Z81" s="49" t="s">
        <v>495</v>
      </c>
      <c r="AA81" s="49" t="s">
        <v>494</v>
      </c>
      <c r="AB81" s="49" t="s">
        <v>495</v>
      </c>
      <c r="AC81" s="49" t="s">
        <v>494</v>
      </c>
      <c r="AD81" s="49" t="s">
        <v>495</v>
      </c>
      <c r="AE81" s="49" t="s">
        <v>494</v>
      </c>
      <c r="AF81" s="70" t="s">
        <v>495</v>
      </c>
    </row>
    <row r="82">
      <c r="B82" s="77" t="s">
        <v>745</v>
      </c>
      <c r="C82" s="50" t="s">
        <v>708</v>
      </c>
      <c r="D82" s="50" t="s">
        <v>708</v>
      </c>
      <c r="E82" s="50" t="s">
        <v>708</v>
      </c>
      <c r="F82" s="50" t="s">
        <v>708</v>
      </c>
      <c r="G82" s="50" t="s">
        <v>708</v>
      </c>
      <c r="H82" s="50" t="s">
        <v>708</v>
      </c>
      <c r="I82" s="50" t="s">
        <v>708</v>
      </c>
      <c r="J82" s="50" t="s">
        <v>708</v>
      </c>
      <c r="K82" s="50" t="s">
        <v>708</v>
      </c>
      <c r="L82" s="50" t="s">
        <v>708</v>
      </c>
      <c r="M82" s="50" t="s">
        <v>708</v>
      </c>
      <c r="N82" s="50" t="s">
        <v>708</v>
      </c>
      <c r="O82" s="50" t="s">
        <v>708</v>
      </c>
      <c r="P82" s="50" t="s">
        <v>708</v>
      </c>
      <c r="Q82" s="50" t="s">
        <v>494</v>
      </c>
      <c r="R82" s="50" t="s">
        <v>495</v>
      </c>
      <c r="S82" s="50" t="s">
        <v>494</v>
      </c>
      <c r="T82" s="50" t="s">
        <v>495</v>
      </c>
      <c r="U82" s="50" t="s">
        <v>494</v>
      </c>
      <c r="V82" s="50" t="s">
        <v>495</v>
      </c>
      <c r="W82" s="50" t="s">
        <v>1215</v>
      </c>
      <c r="X82" s="50" t="s">
        <v>1353</v>
      </c>
      <c r="Y82" s="50" t="s">
        <v>1354</v>
      </c>
      <c r="Z82" s="50" t="s">
        <v>1355</v>
      </c>
      <c r="AA82" s="50" t="s">
        <v>1356</v>
      </c>
      <c r="AB82" s="50" t="s">
        <v>1357</v>
      </c>
      <c r="AC82" s="50" t="s">
        <v>494</v>
      </c>
      <c r="AD82" s="50" t="s">
        <v>495</v>
      </c>
      <c r="AE82" s="50" t="s">
        <v>524</v>
      </c>
      <c r="AF82" s="71" t="s">
        <v>1358</v>
      </c>
    </row>
    <row r="83">
      <c r="B83" t="s">
        <v>195</v>
      </c>
    </row>
    <row r="84">
      <c r="B84" t="s">
        <v>196</v>
      </c>
    </row>
    <row r="85">
      <c r="B85" t="s">
        <v>197</v>
      </c>
    </row>
  </sheetData>
  <sheetProtection selectLockedCells="0" selectUnlockedCells="0" objects="1" sheet="1"/>
  <mergeCells count="17">
    <mergeCell ref="C2:AF2"/>
    <mergeCell ref="C8:AF8"/>
    <mergeCell ref="C7:D7"/>
    <mergeCell ref="E7:F7"/>
    <mergeCell ref="G7:H7"/>
    <mergeCell ref="I7:J7"/>
    <mergeCell ref="K7:L7"/>
    <mergeCell ref="M7:N7"/>
    <mergeCell ref="O7:P7"/>
    <mergeCell ref="Q7:R7"/>
    <mergeCell ref="S7:T7"/>
    <mergeCell ref="U7:V7"/>
    <mergeCell ref="W7:X7"/>
    <mergeCell ref="Y7:Z7"/>
    <mergeCell ref="AA7:AB7"/>
    <mergeCell ref="AC7:AD7"/>
    <mergeCell ref="AE7:AF7"/>
  </mergeCells>
  <hyperlinks>
    <hyperlink ref="C2:J2" display="TOC" location="TOC!A1"/>
    <hyperlink ref="C2" display="Table of Contents" location="'Table of contents'!A1"/>
  </hyperlinks>
  <pageMargins left="0.7" right="0.7" top="0.75" bottom="0.75" header="0.3" footer="0.3"/>
  <pageSetup paperSize="9" orientation="portrait" r:id="rId2"/>
  <drawing r:id="rId1"/>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Whitfield, Aidan (Health)</dc:creator>
  <cp:lastModifiedBy>Sherwood, Sommer</cp:lastModifiedBy>
  <dcterms:created xsi:type="dcterms:W3CDTF">2024-04-01T23:00:38Z</dcterms:created>
  <dcterms:modified xsi:type="dcterms:W3CDTF">2026-01-05T00:27:28Z</dcterms:modified>
</cp:coreProperties>
</file>